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050" tabRatio="606" activeTab="0"/>
  </bookViews>
  <sheets>
    <sheet name="Formulario" sheetId="1" r:id="rId1"/>
    <sheet name="Comprobante" sheetId="2" r:id="rId2"/>
  </sheets>
  <externalReferences>
    <externalReference r:id="rId5"/>
    <externalReference r:id="rId6"/>
  </externalReferences>
  <definedNames>
    <definedName name="_xlnm.Print_Area" localSheetId="1">'Comprobante'!$B$2:$AO$117</definedName>
  </definedNames>
  <calcPr fullCalcOnLoad="1"/>
</workbook>
</file>

<file path=xl/sharedStrings.xml><?xml version="1.0" encoding="utf-8"?>
<sst xmlns="http://schemas.openxmlformats.org/spreadsheetml/2006/main" count="118" uniqueCount="65">
  <si>
    <t>EXPEDIDA</t>
  </si>
  <si>
    <t>DEPARTAMENTO</t>
  </si>
  <si>
    <t>EXT</t>
  </si>
  <si>
    <t>VALOR</t>
  </si>
  <si>
    <t>AÑO</t>
  </si>
  <si>
    <t>MES</t>
  </si>
  <si>
    <t>CELULAR</t>
  </si>
  <si>
    <t>NOMBRES</t>
  </si>
  <si>
    <t>APELLIDOS</t>
  </si>
  <si>
    <t>No.</t>
  </si>
  <si>
    <t>UNIVERSIDAD DISTRITAL FRANCISCO JOSÉ DE CALDAS</t>
  </si>
  <si>
    <t>DIRECCIÓN RESIDENCIA</t>
  </si>
  <si>
    <t>ESTRATO</t>
  </si>
  <si>
    <t>FACULTAD DE ARTES - ASAB</t>
  </si>
  <si>
    <t>PROYECTO CURRICULAR DE ARTES ESCÉNICAS</t>
  </si>
  <si>
    <t>FORMULARIO DE INSCRIPCION</t>
  </si>
  <si>
    <t>FOTO</t>
  </si>
  <si>
    <t>INFORMACIÓN PERSONAL</t>
  </si>
  <si>
    <t>No.CÉDULA ó T.I.</t>
  </si>
  <si>
    <t>EXPEDIDA EN LA CIUDAD DE</t>
  </si>
  <si>
    <t>DÍA</t>
  </si>
  <si>
    <t>CIUDAD</t>
  </si>
  <si>
    <t>BARRIO</t>
  </si>
  <si>
    <t>TELÉFONO RESIDENCIA</t>
  </si>
  <si>
    <t>LIBRETA MILITAR</t>
  </si>
  <si>
    <t>DATOS DE LA MADRE</t>
  </si>
  <si>
    <t>DATOS DEL PADRE</t>
  </si>
  <si>
    <t>FIRMA DEL ESTUDIANTE</t>
  </si>
  <si>
    <t>COMPROBANTE DE INSCRIPCIÓN N°</t>
  </si>
  <si>
    <t>PRIMER NIVEL</t>
  </si>
  <si>
    <t>DOC. IDENTIDAD</t>
  </si>
  <si>
    <t>FECHA</t>
  </si>
  <si>
    <t>ÉNFASIS</t>
  </si>
  <si>
    <t>PAOLA JANNETH CORZO MORALES</t>
  </si>
  <si>
    <t>Funcionario Responsable</t>
  </si>
  <si>
    <t>Firma Estudiante</t>
  </si>
  <si>
    <t xml:space="preserve">El día del exámen deberá presentar este Desprendible de Inscripción junto con el Documento de Identidad </t>
  </si>
  <si>
    <t>INSTITUTO DISTRITAL DE CULTURA Y TURISMO</t>
  </si>
  <si>
    <t>ACADEMIA SUPERIOR DE ARTES DE BOGOTÁ</t>
  </si>
  <si>
    <t>COORDINACIÓN PROYECTO CURRICULAR ARTES MUSICALES</t>
  </si>
  <si>
    <t>PREPARATORIO ARTES MUSICALES</t>
  </si>
  <si>
    <t>2002-02</t>
  </si>
  <si>
    <t>COMPROBANTE DE MATRÍCULA N°</t>
  </si>
  <si>
    <t>CÉDULA</t>
  </si>
  <si>
    <t>COMPROBANTE N°</t>
  </si>
  <si>
    <t>INSTRUMENTO</t>
  </si>
  <si>
    <t>DISEÑÓ: ALBERTO OLMOS GONZÁLEZ</t>
  </si>
  <si>
    <t>OCUPACIÓN</t>
  </si>
  <si>
    <t>TELÉFONO OFICINA</t>
  </si>
  <si>
    <t>CORREO ELECTRÓNICO</t>
  </si>
  <si>
    <t>FECHA INSCRIPCIÓN</t>
  </si>
  <si>
    <t>VALOR CONSIGNADO</t>
  </si>
  <si>
    <t>Teatro</t>
  </si>
  <si>
    <t>EXPEDIDO EN</t>
  </si>
  <si>
    <t xml:space="preserve">                                           </t>
  </si>
  <si>
    <t>FECHA   Y   CIUDAD   DE   NACIMIENTO</t>
  </si>
  <si>
    <t>NOMBRE DE LA EPS</t>
  </si>
  <si>
    <t>2011-3</t>
  </si>
  <si>
    <t>PREPARATORIO ARTES ESCÉNICAS / TEATRO</t>
  </si>
  <si>
    <t>PREPARATORIO TEATRO</t>
  </si>
  <si>
    <r>
      <t xml:space="preserve">PREPARATORIO ARTES ESCÉNICAS / </t>
    </r>
    <r>
      <rPr>
        <b/>
        <u val="single"/>
        <sz val="9"/>
        <rFont val="Tahoma"/>
        <family val="2"/>
      </rPr>
      <t>TEATRO</t>
    </r>
  </si>
  <si>
    <t>RESPONSABLE PROYECTO CURRICULAR</t>
  </si>
  <si>
    <t>LIGIA MABEL BOHÓRQUEZ CELIS</t>
  </si>
  <si>
    <t>Asistente Preparatorios</t>
  </si>
  <si>
    <t>2018-1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</si>
</sst>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mmmm\ d\,\ yyyy"/>
    <numFmt numFmtId="195" formatCode="d\-m\-yy\ h:mm\ \a\.m\./\p\.m\."/>
    <numFmt numFmtId="196" formatCode="mmmm\-yy"/>
    <numFmt numFmtId="197" formatCode="&quot;$&quot;\ #,##0.00"/>
    <numFmt numFmtId="198" formatCode="&quot;$&quot;\ #,##0.00;[Red]&quot;$&quot;\ #,##0.00"/>
    <numFmt numFmtId="199" formatCode="&quot;$&quot;\ #,##0.0;[Red]&quot;$&quot;\ \-#,##0.0"/>
    <numFmt numFmtId="200" formatCode="&quot;$&quot;\ #,##0"/>
    <numFmt numFmtId="201" formatCode="&quot;$&quot;#,##0"/>
    <numFmt numFmtId="202" formatCode="[$-240A]dddd\,\ dd&quot; de &quot;mmmm&quot; de &quot;yyyy"/>
    <numFmt numFmtId="203" formatCode="yyyy\-mm\-dd;@"/>
    <numFmt numFmtId="204" formatCode="[$-C0A]dddd\,\ dd&quot; de &quot;mmmm&quot; de &quot;yyyy"/>
    <numFmt numFmtId="205" formatCode="dd/mm/yyyy;@"/>
    <numFmt numFmtId="206" formatCode="[$$-240A]\ #,##0"/>
    <numFmt numFmtId="207" formatCode="mmm\-yyyy"/>
    <numFmt numFmtId="208" formatCode="#,##0.00\ &quot;€&quot;"/>
    <numFmt numFmtId="209" formatCode="_-[$$-240A]\ * #,##0_ ;_-[$$-240A]\ * \-#,##0\ ;_-[$$-240A]\ * &quot;-&quot;_ ;_-@_ "/>
  </numFmts>
  <fonts count="82">
    <font>
      <sz val="10"/>
      <name val="Arial"/>
      <family val="0"/>
    </font>
    <font>
      <sz val="8"/>
      <name val="Arial"/>
      <family val="2"/>
    </font>
    <font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6"/>
      <name val="Century Gothic"/>
      <family val="2"/>
    </font>
    <font>
      <sz val="12"/>
      <color indexed="8"/>
      <name val="Century Gothic"/>
      <family val="2"/>
    </font>
    <font>
      <b/>
      <sz val="10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20"/>
      <color indexed="8"/>
      <name val="Century Gothic"/>
      <family val="2"/>
    </font>
    <font>
      <sz val="7"/>
      <color indexed="8"/>
      <name val="Century Gothic"/>
      <family val="2"/>
    </font>
    <font>
      <i/>
      <sz val="7"/>
      <color indexed="8"/>
      <name val="Century Gothic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sz val="4"/>
      <color indexed="8"/>
      <name val="Century Gothic"/>
      <family val="2"/>
    </font>
    <font>
      <sz val="6"/>
      <color indexed="8"/>
      <name val="Century Gothic"/>
      <family val="2"/>
    </font>
    <font>
      <sz val="5"/>
      <color indexed="8"/>
      <name val="Century Gothic"/>
      <family val="2"/>
    </font>
    <font>
      <sz val="20"/>
      <color indexed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2"/>
      <name val="Arial Narrow"/>
      <family val="2"/>
    </font>
    <font>
      <b/>
      <sz val="20"/>
      <name val="Arial"/>
      <family val="2"/>
    </font>
    <font>
      <b/>
      <sz val="10"/>
      <name val="Tahoma"/>
      <family val="2"/>
    </font>
    <font>
      <sz val="2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b/>
      <sz val="18"/>
      <name val="Bradley Hand ITC"/>
      <family val="4"/>
    </font>
    <font>
      <b/>
      <sz val="20"/>
      <name val="Bradley Hand ITC"/>
      <family val="4"/>
    </font>
    <font>
      <sz val="12"/>
      <name val="Tahoma"/>
      <family val="2"/>
    </font>
    <font>
      <sz val="4"/>
      <name val="Tahoma"/>
      <family val="2"/>
    </font>
    <font>
      <sz val="6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8"/>
      <name val="Mistral"/>
      <family val="4"/>
    </font>
    <font>
      <sz val="20"/>
      <name val="System"/>
      <family val="2"/>
    </font>
    <font>
      <b/>
      <sz val="10"/>
      <name val="Arial"/>
      <family val="2"/>
    </font>
    <font>
      <b/>
      <sz val="9"/>
      <color indexed="8"/>
      <name val="Century Gothic"/>
      <family val="2"/>
    </font>
    <font>
      <b/>
      <u val="single"/>
      <sz val="9"/>
      <name val="Tahoma"/>
      <family val="2"/>
    </font>
    <font>
      <b/>
      <sz val="7"/>
      <name val="Tahoma"/>
      <family val="2"/>
    </font>
    <font>
      <b/>
      <u val="single"/>
      <sz val="10.5"/>
      <color indexed="8"/>
      <name val="Century Gothic"/>
      <family val="2"/>
    </font>
    <font>
      <b/>
      <sz val="10.5"/>
      <color indexed="8"/>
      <name val="Century Gothic"/>
      <family val="2"/>
    </font>
    <font>
      <sz val="10.5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322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34" borderId="16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34" fillId="0" borderId="17" xfId="0" applyFont="1" applyBorder="1" applyAlignment="1">
      <alignment/>
    </xf>
    <xf numFmtId="22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22" fontId="29" fillId="0" borderId="0" xfId="0" applyNumberFormat="1" applyFont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0" fontId="0" fillId="0" borderId="0" xfId="0" applyBorder="1" applyAlignment="1">
      <alignment/>
    </xf>
    <xf numFmtId="0" fontId="14" fillId="0" borderId="20" xfId="0" applyFont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1" fillId="0" borderId="21" xfId="0" applyFont="1" applyBorder="1" applyAlignment="1">
      <alignment/>
    </xf>
    <xf numFmtId="0" fontId="35" fillId="0" borderId="21" xfId="0" applyFont="1" applyBorder="1" applyAlignment="1">
      <alignment/>
    </xf>
    <xf numFmtId="22" fontId="29" fillId="0" borderId="21" xfId="0" applyNumberFormat="1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0" fontId="8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3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vertical="center"/>
      <protection/>
    </xf>
    <xf numFmtId="3" fontId="16" fillId="0" borderId="16" xfId="0" applyNumberFormat="1" applyFont="1" applyBorder="1" applyAlignment="1" applyProtection="1">
      <alignment horizontal="center" vertical="center"/>
      <protection/>
    </xf>
    <xf numFmtId="3" fontId="16" fillId="0" borderId="0" xfId="0" applyNumberFormat="1" applyFont="1" applyBorder="1" applyAlignment="1" applyProtection="1">
      <alignment horizontal="center" vertical="center"/>
      <protection/>
    </xf>
    <xf numFmtId="3" fontId="16" fillId="0" borderId="31" xfId="0" applyNumberFormat="1" applyFont="1" applyBorder="1" applyAlignment="1" applyProtection="1">
      <alignment horizontal="center" vertical="center"/>
      <protection/>
    </xf>
    <xf numFmtId="3" fontId="16" fillId="0" borderId="30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vertical="center"/>
      <protection/>
    </xf>
    <xf numFmtId="0" fontId="41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22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19" fillId="0" borderId="32" xfId="0" applyFont="1" applyBorder="1" applyAlignment="1" applyProtection="1">
      <alignment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22" fontId="13" fillId="0" borderId="32" xfId="0" applyNumberFormat="1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194" fontId="29" fillId="0" borderId="31" xfId="0" applyNumberFormat="1" applyFont="1" applyBorder="1" applyAlignment="1">
      <alignment horizontal="center" vertical="center"/>
    </xf>
    <xf numFmtId="194" fontId="29" fillId="0" borderId="30" xfId="0" applyNumberFormat="1" applyFont="1" applyBorder="1" applyAlignment="1">
      <alignment horizontal="center" vertical="center"/>
    </xf>
    <xf numFmtId="194" fontId="29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4" fillId="0" borderId="12" xfId="0" applyFont="1" applyBorder="1" applyAlignment="1">
      <alignment vertical="center"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/>
    </xf>
    <xf numFmtId="22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2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3" fontId="16" fillId="0" borderId="12" xfId="0" applyNumberFormat="1" applyFont="1" applyBorder="1" applyAlignment="1" applyProtection="1">
      <alignment horizontal="center" vertical="center"/>
      <protection locked="0"/>
    </xf>
    <xf numFmtId="0" fontId="45" fillId="35" borderId="0" xfId="0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Border="1" applyAlignment="1" applyProtection="1">
      <alignment horizontal="center" vertical="center"/>
      <protection/>
    </xf>
    <xf numFmtId="0" fontId="41" fillId="0" borderId="30" xfId="0" applyNumberFormat="1" applyFont="1" applyBorder="1" applyAlignment="1" applyProtection="1">
      <alignment horizontal="center" vertical="center"/>
      <protection/>
    </xf>
    <xf numFmtId="0" fontId="41" fillId="0" borderId="16" xfId="0" applyNumberFormat="1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45" fillId="35" borderId="17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3" fontId="15" fillId="0" borderId="31" xfId="0" applyNumberFormat="1" applyFont="1" applyBorder="1" applyAlignment="1" applyProtection="1">
      <alignment horizontal="center" vertical="center"/>
      <protection/>
    </xf>
    <xf numFmtId="3" fontId="15" fillId="0" borderId="30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35" borderId="0" xfId="0" applyFont="1" applyFill="1" applyBorder="1" applyAlignment="1" applyProtection="1">
      <alignment horizontal="center" vertical="center"/>
      <protection/>
    </xf>
    <xf numFmtId="0" fontId="41" fillId="35" borderId="0" xfId="0" applyFont="1" applyFill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44" fillId="35" borderId="17" xfId="0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" fontId="16" fillId="0" borderId="0" xfId="0" applyNumberFormat="1" applyFont="1" applyBorder="1" applyAlignment="1" applyProtection="1">
      <alignment horizontal="center" vertical="center"/>
      <protection locked="0"/>
    </xf>
    <xf numFmtId="0" fontId="8" fillId="0" borderId="31" xfId="0" applyNumberFormat="1" applyFont="1" applyBorder="1" applyAlignment="1" applyProtection="1">
      <alignment horizontal="center" vertical="center"/>
      <protection/>
    </xf>
    <xf numFmtId="0" fontId="8" fillId="0" borderId="30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64" fillId="0" borderId="12" xfId="0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209" fontId="28" fillId="0" borderId="31" xfId="0" applyNumberFormat="1" applyFont="1" applyBorder="1" applyAlignment="1">
      <alignment horizontal="center" vertical="center"/>
    </xf>
    <xf numFmtId="209" fontId="28" fillId="0" borderId="30" xfId="0" applyNumberFormat="1" applyFont="1" applyBorder="1" applyAlignment="1">
      <alignment horizontal="center" vertical="center"/>
    </xf>
    <xf numFmtId="209" fontId="28" fillId="0" borderId="16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30" fillId="0" borderId="31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7" fillId="34" borderId="31" xfId="0" applyFont="1" applyFill="1" applyBorder="1" applyAlignment="1">
      <alignment horizontal="center"/>
    </xf>
    <xf numFmtId="0" fontId="27" fillId="34" borderId="3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22" fontId="29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3" fontId="28" fillId="0" borderId="31" xfId="0" applyNumberFormat="1" applyFont="1" applyBorder="1" applyAlignment="1">
      <alignment horizontal="center"/>
    </xf>
    <xf numFmtId="3" fontId="28" fillId="0" borderId="30" xfId="0" applyNumberFormat="1" applyFont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194" fontId="29" fillId="0" borderId="31" xfId="0" applyNumberFormat="1" applyFont="1" applyBorder="1" applyAlignment="1">
      <alignment horizontal="center"/>
    </xf>
    <xf numFmtId="194" fontId="29" fillId="0" borderId="30" xfId="0" applyNumberFormat="1" applyFont="1" applyBorder="1" applyAlignment="1">
      <alignment horizontal="center"/>
    </xf>
    <xf numFmtId="194" fontId="29" fillId="0" borderId="16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209" fontId="28" fillId="0" borderId="31" xfId="0" applyNumberFormat="1" applyFont="1" applyBorder="1" applyAlignment="1">
      <alignment horizontal="center"/>
    </xf>
    <xf numFmtId="209" fontId="28" fillId="0" borderId="30" xfId="0" applyNumberFormat="1" applyFont="1" applyBorder="1" applyAlignment="1">
      <alignment horizontal="center"/>
    </xf>
    <xf numFmtId="209" fontId="28" fillId="0" borderId="16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7" fillId="34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142875</xdr:colOff>
      <xdr:row>59</xdr:row>
      <xdr:rowOff>104775</xdr:rowOff>
    </xdr:from>
    <xdr:to>
      <xdr:col>28</xdr:col>
      <xdr:colOff>9525</xdr:colOff>
      <xdr:row>62</xdr:row>
      <xdr:rowOff>152400</xdr:rowOff>
    </xdr:to>
    <xdr:pic>
      <xdr:nvPicPr>
        <xdr:cNvPr id="1" name="4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020175"/>
          <a:ext cx="1409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58</xdr:row>
      <xdr:rowOff>114300</xdr:rowOff>
    </xdr:from>
    <xdr:to>
      <xdr:col>3</xdr:col>
      <xdr:colOff>323850</xdr:colOff>
      <xdr:row>64</xdr:row>
      <xdr:rowOff>104775</xdr:rowOff>
    </xdr:to>
    <xdr:pic>
      <xdr:nvPicPr>
        <xdr:cNvPr id="2" name="5 Imagen" descr="Logo_U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915400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3</xdr:col>
      <xdr:colOff>323850</xdr:colOff>
      <xdr:row>6</xdr:row>
      <xdr:rowOff>123825</xdr:rowOff>
    </xdr:to>
    <xdr:pic>
      <xdr:nvPicPr>
        <xdr:cNvPr id="3" name="6 Imagen" descr="Logo_U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23850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104775</xdr:rowOff>
    </xdr:from>
    <xdr:to>
      <xdr:col>9</xdr:col>
      <xdr:colOff>9525</xdr:colOff>
      <xdr:row>9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960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85</xdr:row>
      <xdr:rowOff>104775</xdr:rowOff>
    </xdr:from>
    <xdr:to>
      <xdr:col>9</xdr:col>
      <xdr:colOff>9525</xdr:colOff>
      <xdr:row>91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86475"/>
          <a:ext cx="771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85</xdr:row>
      <xdr:rowOff>85725</xdr:rowOff>
    </xdr:from>
    <xdr:to>
      <xdr:col>9</xdr:col>
      <xdr:colOff>9525</xdr:colOff>
      <xdr:row>91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67425"/>
          <a:ext cx="771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3</xdr:row>
      <xdr:rowOff>9525</xdr:rowOff>
    </xdr:from>
    <xdr:to>
      <xdr:col>38</xdr:col>
      <xdr:colOff>171450</xdr:colOff>
      <xdr:row>10</xdr:row>
      <xdr:rowOff>19050</xdr:rowOff>
    </xdr:to>
    <xdr:pic>
      <xdr:nvPicPr>
        <xdr:cNvPr id="4" name="4 Imagen" descr="ASAB Blanco y Negr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14350"/>
          <a:ext cx="628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85</xdr:row>
      <xdr:rowOff>9525</xdr:rowOff>
    </xdr:from>
    <xdr:to>
      <xdr:col>38</xdr:col>
      <xdr:colOff>171450</xdr:colOff>
      <xdr:row>91</xdr:row>
      <xdr:rowOff>190500</xdr:rowOff>
    </xdr:to>
    <xdr:pic>
      <xdr:nvPicPr>
        <xdr:cNvPr id="5" name="5 Imagen" descr="ASAB Blanco y Negr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991225"/>
          <a:ext cx="628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85</xdr:row>
      <xdr:rowOff>104775</xdr:rowOff>
    </xdr:from>
    <xdr:to>
      <xdr:col>9</xdr:col>
      <xdr:colOff>9525</xdr:colOff>
      <xdr:row>91</xdr:row>
      <xdr:rowOff>114300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86475"/>
          <a:ext cx="771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85</xdr:row>
      <xdr:rowOff>9525</xdr:rowOff>
    </xdr:from>
    <xdr:to>
      <xdr:col>38</xdr:col>
      <xdr:colOff>171450</xdr:colOff>
      <xdr:row>92</xdr:row>
      <xdr:rowOff>19050</xdr:rowOff>
    </xdr:to>
    <xdr:pic>
      <xdr:nvPicPr>
        <xdr:cNvPr id="7" name="4 Imagen" descr="ASAB Blanco y Negr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991225"/>
          <a:ext cx="628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BK%20PAOLA\Esc&#233;nicas\ARTES%20ESC&#201;NICAS\2008\Preparatorio\Proceso%202008-3\FORMULARIO%20DE%20INSCRIP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BK%20PAOLA\Esc&#233;nicas\ARTES%20ESC&#201;NICAS\2007\Preparatorio\PREPARATORIO%202006-3\PREPAR.-DANZA-TEATRO-%202006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robante de Inscripción"/>
      <sheetName val="Formulario de Inscrip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ERO. ANTIGUOS TEA 2006-3"/>
      <sheetName val="FINAN.NUEVOS TEATRO 2006-3"/>
      <sheetName val="FINANC.MATRI.ANTIG-DANZA 2006-3"/>
      <sheetName val="FINAN. MATRI. NUEVOS DAN 2006-3"/>
      <sheetName val="FIN. INSCRIT .DANZA-TEAT 2006-3"/>
      <sheetName val="INSCR. TEATRO-DANZA-2006 - 1"/>
      <sheetName val="COMPROBANTE INSCRIPCIÓN"/>
      <sheetName val="HOJA VIDA"/>
      <sheetName val="CARNET"/>
    </sheetNames>
    <sheetDataSet>
      <sheetData sheetId="5">
        <row r="8">
          <cell r="A8">
            <v>2</v>
          </cell>
          <cell r="B8" t="str">
            <v>PAEZ VILLOTA </v>
          </cell>
          <cell r="C8" t="str">
            <v>MIRIAM DEL CARMEN</v>
          </cell>
          <cell r="D8">
            <v>36950113</v>
          </cell>
          <cell r="E8" t="str">
            <v>PASTO</v>
          </cell>
          <cell r="AD8" t="str">
            <v>DANZA COTEMPORANEA</v>
          </cell>
          <cell r="AE8" t="str">
            <v>2006.06.14</v>
          </cell>
          <cell r="AF8">
            <v>40800</v>
          </cell>
          <cell r="AG8" t="str">
            <v>TATIANA GALINDO</v>
          </cell>
        </row>
        <row r="9">
          <cell r="A9">
            <v>3</v>
          </cell>
          <cell r="B9" t="str">
            <v>PINILLA MARTINEZ </v>
          </cell>
          <cell r="C9" t="str">
            <v>LORENA</v>
          </cell>
          <cell r="D9">
            <v>52981930</v>
          </cell>
          <cell r="E9" t="str">
            <v>BOGOTÁ</v>
          </cell>
          <cell r="AD9" t="str">
            <v>ACTUACIÓN</v>
          </cell>
          <cell r="AE9" t="str">
            <v>2006.06.14</v>
          </cell>
          <cell r="AF9">
            <v>40800</v>
          </cell>
          <cell r="AG9" t="str">
            <v>TATIANA GALINDO</v>
          </cell>
        </row>
        <row r="10">
          <cell r="A10">
            <v>4</v>
          </cell>
          <cell r="B10" t="str">
            <v>MUÑOZ JIMENEZ </v>
          </cell>
          <cell r="C10" t="str">
            <v>REYNEL ENRIQUE</v>
          </cell>
          <cell r="D10">
            <v>11235957</v>
          </cell>
          <cell r="E10" t="str">
            <v>TABIO</v>
          </cell>
          <cell r="AD10" t="str">
            <v>DANZA COTEMPORANEA</v>
          </cell>
          <cell r="AE10" t="str">
            <v>2006.06.14</v>
          </cell>
          <cell r="AF10">
            <v>40800</v>
          </cell>
          <cell r="AG10" t="str">
            <v>TATIANA GALINDO</v>
          </cell>
        </row>
        <row r="11">
          <cell r="A11">
            <v>5</v>
          </cell>
          <cell r="B11" t="str">
            <v>HUERTAS GARCIA </v>
          </cell>
          <cell r="C11" t="str">
            <v>CESAR AUGUSTO </v>
          </cell>
          <cell r="D11">
            <v>1016005095</v>
          </cell>
          <cell r="E11" t="str">
            <v>BOGOTÁ</v>
          </cell>
          <cell r="AD11" t="str">
            <v>ACTUACIÓN</v>
          </cell>
          <cell r="AE11" t="str">
            <v>2006.06.15</v>
          </cell>
          <cell r="AF11">
            <v>40800</v>
          </cell>
          <cell r="AG11" t="str">
            <v>TATIANA GALINDO</v>
          </cell>
        </row>
        <row r="12">
          <cell r="A12">
            <v>6</v>
          </cell>
          <cell r="B12" t="str">
            <v>CIFUENTES </v>
          </cell>
          <cell r="C12" t="str">
            <v>LILIANA ANDREA</v>
          </cell>
          <cell r="D12">
            <v>1015396833</v>
          </cell>
          <cell r="E12" t="str">
            <v>BOGOTÁ</v>
          </cell>
          <cell r="AD12" t="str">
            <v>ACTUACIÓN</v>
          </cell>
          <cell r="AE12" t="str">
            <v>2006.01.27</v>
          </cell>
          <cell r="AF12">
            <v>40800</v>
          </cell>
          <cell r="AG12" t="str">
            <v>TATIANA GALINDO</v>
          </cell>
        </row>
        <row r="13">
          <cell r="A13">
            <v>7</v>
          </cell>
          <cell r="B13" t="str">
            <v>VERGARA HERRERA</v>
          </cell>
          <cell r="C13" t="str">
            <v>DANIEL RICARDO</v>
          </cell>
          <cell r="D13">
            <v>1020726624</v>
          </cell>
          <cell r="E13" t="str">
            <v>BOGOTÁ</v>
          </cell>
          <cell r="AD13" t="str">
            <v>ACTUACIÓN</v>
          </cell>
          <cell r="AE13" t="str">
            <v>2006.06.12</v>
          </cell>
          <cell r="AF13">
            <v>40800</v>
          </cell>
          <cell r="AG13" t="str">
            <v>TATIANA GALINDO</v>
          </cell>
        </row>
        <row r="14">
          <cell r="A14">
            <v>8</v>
          </cell>
          <cell r="B14" t="str">
            <v>RAMOS RODRIGUEZ </v>
          </cell>
          <cell r="C14" t="str">
            <v>JHON EDISON</v>
          </cell>
          <cell r="D14">
            <v>1098607622</v>
          </cell>
          <cell r="E14" t="str">
            <v>BUCARAMANGA</v>
          </cell>
          <cell r="AD14" t="str">
            <v>ACTUACIÓN</v>
          </cell>
          <cell r="AE14" t="str">
            <v>2006.06.23</v>
          </cell>
          <cell r="AF14">
            <v>40800</v>
          </cell>
          <cell r="AG14" t="str">
            <v>TATIANA GALINDO</v>
          </cell>
        </row>
        <row r="15">
          <cell r="A15">
            <v>9</v>
          </cell>
          <cell r="B15" t="str">
            <v>PEÑA ROA </v>
          </cell>
          <cell r="C15" t="str">
            <v>CLARA VIVIANA</v>
          </cell>
          <cell r="D15">
            <v>1024480795</v>
          </cell>
          <cell r="E15" t="str">
            <v>BOGOTÁ</v>
          </cell>
          <cell r="AD15" t="str">
            <v>DANZA COTEMPORANEA</v>
          </cell>
          <cell r="AE15" t="str">
            <v>2006.06.21</v>
          </cell>
          <cell r="AF15">
            <v>40800</v>
          </cell>
          <cell r="AG15" t="str">
            <v>TATIANA GALINDO</v>
          </cell>
        </row>
        <row r="16">
          <cell r="A16">
            <v>10</v>
          </cell>
          <cell r="B16" t="str">
            <v>TORRES ROMERO </v>
          </cell>
          <cell r="C16" t="str">
            <v>PAULA MARCELA</v>
          </cell>
          <cell r="D16" t="str">
            <v>890812-67856</v>
          </cell>
          <cell r="E16" t="str">
            <v>BOGOTÁ</v>
          </cell>
          <cell r="AD16" t="str">
            <v>DANZA COTEMPORANEA</v>
          </cell>
          <cell r="AE16" t="str">
            <v>2006.06.27</v>
          </cell>
          <cell r="AF16">
            <v>40800</v>
          </cell>
          <cell r="AG16" t="str">
            <v>TATIANA GALINDO</v>
          </cell>
        </row>
        <row r="17">
          <cell r="A17">
            <v>11</v>
          </cell>
          <cell r="B17" t="str">
            <v>ROJAS OROZCO</v>
          </cell>
          <cell r="C17" t="str">
            <v>SINDY JULIETH</v>
          </cell>
          <cell r="D17">
            <v>88110373915</v>
          </cell>
          <cell r="E17" t="str">
            <v>BOGOTÁ</v>
          </cell>
          <cell r="AD17" t="str">
            <v>DANZA COTEMPORANEA</v>
          </cell>
          <cell r="AE17" t="str">
            <v>2006.06.28</v>
          </cell>
          <cell r="AF17">
            <v>40800</v>
          </cell>
          <cell r="AG17" t="str">
            <v>TATIANA GALINDO</v>
          </cell>
        </row>
        <row r="18">
          <cell r="A18">
            <v>12</v>
          </cell>
          <cell r="B18" t="str">
            <v>PANADERO GARZON </v>
          </cell>
          <cell r="C18" t="str">
            <v>JULIE CONSTANZA </v>
          </cell>
          <cell r="D18">
            <v>52955769</v>
          </cell>
          <cell r="E18" t="str">
            <v>BOGOTÁ</v>
          </cell>
          <cell r="AD18" t="str">
            <v>ACTUACIÓN</v>
          </cell>
          <cell r="AE18" t="str">
            <v>2006.06.28</v>
          </cell>
          <cell r="AF18">
            <v>40800</v>
          </cell>
          <cell r="AG18" t="str">
            <v>TATIANA GALINDO</v>
          </cell>
        </row>
        <row r="19">
          <cell r="A19">
            <v>13</v>
          </cell>
          <cell r="B19" t="str">
            <v>GARZON FONTALVA </v>
          </cell>
          <cell r="C19" t="str">
            <v>EVELING</v>
          </cell>
          <cell r="D19">
            <v>1013593997</v>
          </cell>
          <cell r="E19" t="str">
            <v>BOGOTÁ</v>
          </cell>
          <cell r="AD19" t="str">
            <v>ACTUACIÓN</v>
          </cell>
          <cell r="AE19" t="str">
            <v>2006.06.28</v>
          </cell>
          <cell r="AF19">
            <v>40800</v>
          </cell>
          <cell r="AG19" t="str">
            <v>TATIANA GALINDO</v>
          </cell>
        </row>
        <row r="20">
          <cell r="A20">
            <v>14</v>
          </cell>
          <cell r="B20" t="str">
            <v>ALBA SEDANO </v>
          </cell>
          <cell r="C20" t="str">
            <v>EDISON DAVID </v>
          </cell>
          <cell r="D20" t="str">
            <v>890201-75029</v>
          </cell>
          <cell r="E20" t="str">
            <v>BOGOTÁ</v>
          </cell>
          <cell r="AD20" t="str">
            <v>ACTUACIÓN</v>
          </cell>
          <cell r="AE20" t="str">
            <v>2006.06.29</v>
          </cell>
          <cell r="AF20">
            <v>40800</v>
          </cell>
          <cell r="AG20" t="str">
            <v>TATIANA GALINDO</v>
          </cell>
        </row>
        <row r="21">
          <cell r="A21">
            <v>15</v>
          </cell>
          <cell r="B21" t="str">
            <v>VASQUEZ MORENO </v>
          </cell>
          <cell r="C21" t="str">
            <v>PAULA MILENA</v>
          </cell>
          <cell r="D21" t="str">
            <v>900715-58990</v>
          </cell>
          <cell r="E21" t="str">
            <v>BOGOTÁ</v>
          </cell>
          <cell r="AD21" t="str">
            <v>DANZA COTEMPORANEA</v>
          </cell>
          <cell r="AE21" t="str">
            <v>2006.06.29</v>
          </cell>
          <cell r="AF21">
            <v>40800</v>
          </cell>
          <cell r="AG21" t="str">
            <v>TATIANA GALINDO</v>
          </cell>
        </row>
        <row r="22">
          <cell r="A22">
            <v>16</v>
          </cell>
          <cell r="B22" t="str">
            <v>MAYA BARRERO </v>
          </cell>
          <cell r="C22" t="str">
            <v>RAFAEL ALIRIO</v>
          </cell>
          <cell r="D22">
            <v>15518242</v>
          </cell>
          <cell r="E22" t="str">
            <v>MEDELLIN</v>
          </cell>
          <cell r="AD22" t="str">
            <v>ACTUACIÓN</v>
          </cell>
          <cell r="AE22" t="str">
            <v>2006.06.28</v>
          </cell>
          <cell r="AF22">
            <v>40800</v>
          </cell>
          <cell r="AG22" t="str">
            <v>TATIANA GALINDO</v>
          </cell>
        </row>
        <row r="23">
          <cell r="A23">
            <v>17</v>
          </cell>
          <cell r="B23" t="str">
            <v>MESA MATEUS </v>
          </cell>
          <cell r="C23" t="str">
            <v>BAYRON ALEJANDRO </v>
          </cell>
          <cell r="D23">
            <v>1019003071</v>
          </cell>
          <cell r="E23" t="str">
            <v>BOGOTÁ</v>
          </cell>
          <cell r="AD23" t="str">
            <v>ACTUACIÓN</v>
          </cell>
          <cell r="AE23" t="str">
            <v>2006.06.29</v>
          </cell>
          <cell r="AF23">
            <v>40800</v>
          </cell>
          <cell r="AG23" t="str">
            <v>TATIANA GALINDO</v>
          </cell>
        </row>
        <row r="24">
          <cell r="A24">
            <v>18</v>
          </cell>
          <cell r="B24" t="str">
            <v>VELOZA MARTINEZ </v>
          </cell>
          <cell r="C24" t="str">
            <v>LADY VIVIANA</v>
          </cell>
          <cell r="D24">
            <v>1015995257</v>
          </cell>
          <cell r="E24" t="str">
            <v>BOGOTÁ</v>
          </cell>
          <cell r="AD24" t="str">
            <v>DANZA COTEMPORANEA</v>
          </cell>
          <cell r="AE24" t="str">
            <v>2006.06.30</v>
          </cell>
          <cell r="AF24">
            <v>40800</v>
          </cell>
          <cell r="AG24" t="str">
            <v>TATIANA GALINDO</v>
          </cell>
        </row>
        <row r="25">
          <cell r="A25">
            <v>19</v>
          </cell>
          <cell r="B25" t="str">
            <v>ROBAYO CASTILLO</v>
          </cell>
          <cell r="C25" t="str">
            <v>DAISSY VIVIANA</v>
          </cell>
          <cell r="D25">
            <v>1070945582</v>
          </cell>
          <cell r="E25" t="str">
            <v>FACATATIVA</v>
          </cell>
          <cell r="AD25" t="str">
            <v>DANZA COTEMPORANEA</v>
          </cell>
          <cell r="AE25" t="str">
            <v>2006.06.30</v>
          </cell>
          <cell r="AF25">
            <v>40800</v>
          </cell>
          <cell r="AG25" t="str">
            <v>TATIANA GALINDO</v>
          </cell>
        </row>
        <row r="26">
          <cell r="A26">
            <v>20</v>
          </cell>
          <cell r="B26" t="str">
            <v>VIATELA PRADA </v>
          </cell>
          <cell r="C26" t="str">
            <v>DANIEL HUMBERTO</v>
          </cell>
          <cell r="D26">
            <v>1069722076</v>
          </cell>
          <cell r="E26" t="str">
            <v>FUSAGASUGA</v>
          </cell>
          <cell r="AD26" t="str">
            <v>ACTUACIÓN</v>
          </cell>
          <cell r="AE26" t="str">
            <v>2006.06.29</v>
          </cell>
          <cell r="AF26">
            <v>40800</v>
          </cell>
          <cell r="AG26" t="str">
            <v>TATIANA GALINDO</v>
          </cell>
        </row>
        <row r="27">
          <cell r="A27">
            <v>21</v>
          </cell>
          <cell r="B27" t="str">
            <v>CORREA PACHECO </v>
          </cell>
          <cell r="C27" t="str">
            <v>JORGE ENRIQUE </v>
          </cell>
          <cell r="D27">
            <v>80099904</v>
          </cell>
          <cell r="E27" t="str">
            <v>BOGOTÁ</v>
          </cell>
          <cell r="AD27" t="str">
            <v>ACTUACIÓN</v>
          </cell>
          <cell r="AE27" t="str">
            <v>2006.06.30</v>
          </cell>
          <cell r="AF27">
            <v>40800</v>
          </cell>
          <cell r="AG27" t="str">
            <v>TATIANA GALINDO</v>
          </cell>
        </row>
        <row r="28">
          <cell r="A28">
            <v>22</v>
          </cell>
          <cell r="B28" t="str">
            <v>MALAGON CORTES</v>
          </cell>
          <cell r="C28" t="str">
            <v>HERNAN ENRIQUE</v>
          </cell>
          <cell r="D28">
            <v>80101295</v>
          </cell>
          <cell r="E28" t="str">
            <v>BOGOTÁ</v>
          </cell>
          <cell r="AD28" t="str">
            <v>ACTUACIÓN</v>
          </cell>
          <cell r="AE28" t="str">
            <v>2006.07.04</v>
          </cell>
          <cell r="AF28">
            <v>40800</v>
          </cell>
          <cell r="AG28" t="str">
            <v>TATIANA GALINDO</v>
          </cell>
        </row>
        <row r="29">
          <cell r="A29">
            <v>23</v>
          </cell>
          <cell r="B29" t="str">
            <v>CASTELLANOS SANCHEZ </v>
          </cell>
          <cell r="C29" t="str">
            <v>FAUSTO FABIAN</v>
          </cell>
          <cell r="D29">
            <v>1055650228</v>
          </cell>
          <cell r="E29" t="str">
            <v>SAN MIGUEL</v>
          </cell>
          <cell r="AD29" t="str">
            <v>ACTUACIÓN</v>
          </cell>
          <cell r="AE29" t="str">
            <v>2006.06.30</v>
          </cell>
          <cell r="AF29">
            <v>40800</v>
          </cell>
          <cell r="AG29" t="str">
            <v>TATIANA GALINDO</v>
          </cell>
        </row>
        <row r="30">
          <cell r="A30">
            <v>24</v>
          </cell>
          <cell r="B30" t="str">
            <v>HERRERA JIMENEZ</v>
          </cell>
          <cell r="C30" t="str">
            <v>JULIANA</v>
          </cell>
          <cell r="D30" t="str">
            <v>890215-52330</v>
          </cell>
          <cell r="E30" t="str">
            <v>BOGOTÁ</v>
          </cell>
          <cell r="AD30" t="str">
            <v>ACTUACIÓN</v>
          </cell>
          <cell r="AE30" t="str">
            <v>2006.07.05</v>
          </cell>
          <cell r="AF30">
            <v>40800</v>
          </cell>
          <cell r="AG30" t="str">
            <v>TATIANA GALINDO</v>
          </cell>
        </row>
        <row r="31">
          <cell r="A31">
            <v>25</v>
          </cell>
          <cell r="B31" t="str">
            <v>DIAZ  SAENZ </v>
          </cell>
          <cell r="C31" t="str">
            <v>KARINA</v>
          </cell>
          <cell r="D31">
            <v>89020171430</v>
          </cell>
          <cell r="E31" t="str">
            <v>BOGOTÁ</v>
          </cell>
          <cell r="AD31" t="str">
            <v>DANZA COTEMPORANEA</v>
          </cell>
          <cell r="AE31" t="str">
            <v>2006.06.16</v>
          </cell>
          <cell r="AF31">
            <v>40800</v>
          </cell>
          <cell r="AG31" t="str">
            <v>TATIANA GALINDO</v>
          </cell>
        </row>
        <row r="32">
          <cell r="A32">
            <v>26</v>
          </cell>
          <cell r="B32" t="str">
            <v>GROSSO PEREZ </v>
          </cell>
          <cell r="C32" t="str">
            <v>ANA MARIA</v>
          </cell>
          <cell r="D32" t="str">
            <v>881130-50570</v>
          </cell>
          <cell r="E32" t="str">
            <v>BOGOTÁ</v>
          </cell>
          <cell r="AD32" t="str">
            <v>DANZA COTEMPORANEA</v>
          </cell>
          <cell r="AE32" t="str">
            <v>2006.06.07</v>
          </cell>
          <cell r="AF32">
            <v>40800</v>
          </cell>
          <cell r="AG32" t="str">
            <v>TATIANA GALINDO</v>
          </cell>
        </row>
        <row r="33">
          <cell r="A33">
            <v>27</v>
          </cell>
          <cell r="B33" t="str">
            <v>ORDUZ ZARATE </v>
          </cell>
          <cell r="C33" t="str">
            <v>OSCAR JAVIER</v>
          </cell>
          <cell r="D33">
            <v>80850603</v>
          </cell>
          <cell r="E33" t="str">
            <v>BOGOTÁ</v>
          </cell>
          <cell r="AD33" t="str">
            <v>ACTUACIÓN</v>
          </cell>
          <cell r="AE33" t="str">
            <v>2006.07.04</v>
          </cell>
          <cell r="AF33">
            <v>40800</v>
          </cell>
          <cell r="AG33" t="str">
            <v>TATIANA GALINDO</v>
          </cell>
        </row>
        <row r="34">
          <cell r="A34">
            <v>28</v>
          </cell>
          <cell r="B34" t="str">
            <v>RAMIREZ HERRERA</v>
          </cell>
          <cell r="C34" t="str">
            <v>HECTOR DANIEL</v>
          </cell>
          <cell r="D34">
            <v>80173161</v>
          </cell>
          <cell r="E34" t="str">
            <v>BOGOTÁ</v>
          </cell>
          <cell r="AD34" t="str">
            <v>DANZA COTEMPORANEA</v>
          </cell>
          <cell r="AE34" t="str">
            <v>2006.07.04</v>
          </cell>
          <cell r="AF34">
            <v>40800</v>
          </cell>
          <cell r="AG34" t="str">
            <v>TATIANA GALINDO</v>
          </cell>
        </row>
        <row r="35">
          <cell r="A35">
            <v>29</v>
          </cell>
          <cell r="B35" t="str">
            <v>LEON LIZARAZO </v>
          </cell>
          <cell r="C35" t="str">
            <v>SERGIO JAVIER</v>
          </cell>
          <cell r="D35">
            <v>1022349912</v>
          </cell>
          <cell r="E35" t="str">
            <v>BOGOTÁ</v>
          </cell>
          <cell r="AD35" t="str">
            <v>ACTUACIÓN</v>
          </cell>
          <cell r="AE35" t="str">
            <v>2006.07.05</v>
          </cell>
          <cell r="AF35">
            <v>40800</v>
          </cell>
          <cell r="AG35" t="str">
            <v>TATIANA GALINDO</v>
          </cell>
        </row>
        <row r="36">
          <cell r="A36">
            <v>30</v>
          </cell>
          <cell r="B36" t="str">
            <v>CANO PARRA </v>
          </cell>
          <cell r="C36" t="str">
            <v>YURY CATALINA</v>
          </cell>
          <cell r="D36">
            <v>1024467213</v>
          </cell>
          <cell r="E36" t="str">
            <v>BOGOTÁ</v>
          </cell>
          <cell r="AD36" t="str">
            <v>ACTUACIÓN</v>
          </cell>
          <cell r="AE36" t="str">
            <v>2006.07.04</v>
          </cell>
          <cell r="AF36">
            <v>40800</v>
          </cell>
          <cell r="AG36" t="str">
            <v>TATIANA GALINDO</v>
          </cell>
        </row>
        <row r="37">
          <cell r="A37">
            <v>31</v>
          </cell>
          <cell r="B37" t="str">
            <v>GARCIA LARA </v>
          </cell>
          <cell r="C37" t="str">
            <v>CECILIA ISABEL </v>
          </cell>
          <cell r="D37">
            <v>20910789</v>
          </cell>
          <cell r="E37" t="str">
            <v>TOCANCIPA</v>
          </cell>
          <cell r="AD37" t="str">
            <v>ACTUACIÓN</v>
          </cell>
          <cell r="AE37" t="str">
            <v>2006.07.04</v>
          </cell>
          <cell r="AF37">
            <v>40800</v>
          </cell>
          <cell r="AG37" t="str">
            <v>TATIANA GALINDO</v>
          </cell>
        </row>
        <row r="38">
          <cell r="A38">
            <v>32</v>
          </cell>
          <cell r="B38" t="str">
            <v>ALVARADO VILLAMIL</v>
          </cell>
          <cell r="C38" t="str">
            <v>JONATHAN CAMILO</v>
          </cell>
          <cell r="D38">
            <v>89011263608</v>
          </cell>
          <cell r="E38" t="str">
            <v>BOGOTÁ</v>
          </cell>
          <cell r="AD38" t="str">
            <v>ACTUACIÓN</v>
          </cell>
          <cell r="AE38" t="str">
            <v>2006.06.29</v>
          </cell>
          <cell r="AF38">
            <v>40800</v>
          </cell>
          <cell r="AG38" t="str">
            <v>TATIANA GALINDO</v>
          </cell>
        </row>
        <row r="39">
          <cell r="A39">
            <v>33</v>
          </cell>
          <cell r="B39" t="str">
            <v>MONTENEGRO PEREZ</v>
          </cell>
          <cell r="C39" t="str">
            <v>VERONICA ANDREA</v>
          </cell>
          <cell r="D39">
            <v>1026253361</v>
          </cell>
          <cell r="E39" t="str">
            <v>BOGOTÁ</v>
          </cell>
          <cell r="AD39" t="str">
            <v>DANZA COTEMPORANEA</v>
          </cell>
          <cell r="AE39" t="str">
            <v>2006.07.05</v>
          </cell>
          <cell r="AF39">
            <v>40800</v>
          </cell>
          <cell r="AG39" t="str">
            <v>TATIANA GALINDO</v>
          </cell>
        </row>
        <row r="40">
          <cell r="A40">
            <v>34</v>
          </cell>
          <cell r="B40" t="str">
            <v>TORRES RODRIGUEZ </v>
          </cell>
          <cell r="C40" t="str">
            <v>JUAN CARLOS</v>
          </cell>
          <cell r="D40">
            <v>1022939083</v>
          </cell>
          <cell r="E40" t="str">
            <v>BOGOTÁ</v>
          </cell>
          <cell r="AD40" t="str">
            <v>ACTUACIÓN</v>
          </cell>
          <cell r="AE40" t="str">
            <v>2006.07.05</v>
          </cell>
          <cell r="AF40">
            <v>40800</v>
          </cell>
          <cell r="AG40" t="str">
            <v>TATIANA GALINDO</v>
          </cell>
        </row>
        <row r="41">
          <cell r="A41">
            <v>35</v>
          </cell>
          <cell r="B41" t="str">
            <v>GOMEZ SANCHEZ </v>
          </cell>
          <cell r="C41" t="str">
            <v>MARIA FERNANDA </v>
          </cell>
          <cell r="D41">
            <v>8903152133</v>
          </cell>
          <cell r="E41" t="str">
            <v>BOGOTÁ</v>
          </cell>
          <cell r="AD41" t="str">
            <v>ACTUACIÓN</v>
          </cell>
          <cell r="AE41" t="str">
            <v>2006.07.05</v>
          </cell>
          <cell r="AF41">
            <v>40800</v>
          </cell>
          <cell r="AG41" t="str">
            <v>TATIANA GALINDO</v>
          </cell>
        </row>
        <row r="42">
          <cell r="A42">
            <v>36</v>
          </cell>
          <cell r="B42" t="str">
            <v>ROMERO  VICTORINO</v>
          </cell>
          <cell r="C42" t="str">
            <v>EDGAR DE JESUS</v>
          </cell>
          <cell r="D42">
            <v>88061050900</v>
          </cell>
          <cell r="E42" t="str">
            <v>BARRANQUILLA</v>
          </cell>
          <cell r="AD42" t="str">
            <v>ACTUACIÓN</v>
          </cell>
          <cell r="AE42" t="str">
            <v>2006.07.05</v>
          </cell>
          <cell r="AF42">
            <v>40800</v>
          </cell>
          <cell r="AG42" t="str">
            <v>TATIANA GALINDO</v>
          </cell>
        </row>
        <row r="43">
          <cell r="A43">
            <v>37</v>
          </cell>
          <cell r="B43" t="str">
            <v>ENCISO VACA </v>
          </cell>
          <cell r="C43" t="str">
            <v>FRANCY JOHANA</v>
          </cell>
          <cell r="D43">
            <v>89012669551</v>
          </cell>
          <cell r="E43" t="str">
            <v>BOGOTÁ</v>
          </cell>
          <cell r="AD43" t="str">
            <v>ACTUACIÓN</v>
          </cell>
          <cell r="AE43" t="str">
            <v>2006.07.05</v>
          </cell>
          <cell r="AF43">
            <v>40800</v>
          </cell>
          <cell r="AG43" t="str">
            <v>TATIANA GALINDO</v>
          </cell>
        </row>
        <row r="44">
          <cell r="A44">
            <v>38</v>
          </cell>
          <cell r="B44" t="str">
            <v>CARO CASTRILLON</v>
          </cell>
          <cell r="C44" t="str">
            <v>JENNYFER</v>
          </cell>
          <cell r="D44">
            <v>53096831</v>
          </cell>
          <cell r="E44" t="str">
            <v>BOGOTÁ</v>
          </cell>
          <cell r="AD44" t="str">
            <v>DANZA COTEMPORANEA</v>
          </cell>
          <cell r="AE44" t="str">
            <v>2006.06.29</v>
          </cell>
          <cell r="AF44">
            <v>40800</v>
          </cell>
          <cell r="AG44" t="str">
            <v>TATIANA GALINDO</v>
          </cell>
        </row>
        <row r="45">
          <cell r="A45">
            <v>39</v>
          </cell>
          <cell r="B45" t="str">
            <v>HERNANDEZ HURTADO </v>
          </cell>
          <cell r="C45" t="str">
            <v>MAYERLY</v>
          </cell>
          <cell r="D45">
            <v>53164636</v>
          </cell>
          <cell r="E45" t="str">
            <v>BOGOTÁ</v>
          </cell>
          <cell r="AD45" t="str">
            <v>ACTUACIÓN</v>
          </cell>
          <cell r="AE45" t="str">
            <v>2006.06.29</v>
          </cell>
          <cell r="AF45">
            <v>40800</v>
          </cell>
          <cell r="AG45" t="str">
            <v>TATIANA GALINDO</v>
          </cell>
        </row>
        <row r="46">
          <cell r="A46">
            <v>40</v>
          </cell>
          <cell r="B46" t="str">
            <v>MARIÑO CARO</v>
          </cell>
          <cell r="C46" t="str">
            <v>MARTHA LILIANA</v>
          </cell>
          <cell r="D46">
            <v>89080452714</v>
          </cell>
          <cell r="E46" t="str">
            <v>TIBASOSA</v>
          </cell>
          <cell r="AD46" t="str">
            <v>ACTUACIÓN</v>
          </cell>
          <cell r="AE46" t="str">
            <v>2006.07.05</v>
          </cell>
          <cell r="AF46">
            <v>40800</v>
          </cell>
          <cell r="AG46" t="str">
            <v>TATIANA GALINDO</v>
          </cell>
        </row>
        <row r="47">
          <cell r="A47">
            <v>41</v>
          </cell>
          <cell r="B47" t="str">
            <v>FAJARDO ARENAS</v>
          </cell>
          <cell r="C47" t="str">
            <v>DIANA CAROLINA</v>
          </cell>
          <cell r="D47" t="str">
            <v>890505-60172</v>
          </cell>
          <cell r="E47" t="str">
            <v>CHIQUINQUIRA</v>
          </cell>
          <cell r="AD47" t="str">
            <v>ACTUACIÓN</v>
          </cell>
          <cell r="AE47" t="str">
            <v>2006.07.04</v>
          </cell>
          <cell r="AF47">
            <v>40800</v>
          </cell>
          <cell r="AG47" t="str">
            <v>TATIANA GALINDO</v>
          </cell>
        </row>
        <row r="48">
          <cell r="A48">
            <v>42</v>
          </cell>
          <cell r="B48" t="str">
            <v>ROJAS GACHARNA</v>
          </cell>
          <cell r="C48" t="str">
            <v>YOMAYRA</v>
          </cell>
          <cell r="D48">
            <v>52281933</v>
          </cell>
          <cell r="E48" t="str">
            <v>BOGOTÁ</v>
          </cell>
          <cell r="AD48" t="str">
            <v>DANZA COTEMPORANEA</v>
          </cell>
          <cell r="AE48" t="str">
            <v>2006.07.04</v>
          </cell>
          <cell r="AF48">
            <v>40800</v>
          </cell>
          <cell r="AG48" t="str">
            <v>TATIANA GALINDO</v>
          </cell>
        </row>
        <row r="49">
          <cell r="A49">
            <v>43</v>
          </cell>
          <cell r="B49" t="str">
            <v>FAJARDO GARAVITO </v>
          </cell>
          <cell r="C49" t="str">
            <v>NATHALIA</v>
          </cell>
          <cell r="D49">
            <v>52820216</v>
          </cell>
          <cell r="E49" t="str">
            <v>BOGOTÁ</v>
          </cell>
          <cell r="AD49" t="str">
            <v>ACTUACIÓN</v>
          </cell>
          <cell r="AE49" t="str">
            <v>2006.07.05</v>
          </cell>
          <cell r="AF49">
            <v>40800</v>
          </cell>
          <cell r="AG49" t="str">
            <v>TATIANA GALINDO</v>
          </cell>
        </row>
        <row r="50">
          <cell r="A50">
            <v>44</v>
          </cell>
          <cell r="B50" t="str">
            <v>MENESES BALLETEROS </v>
          </cell>
          <cell r="C50" t="str">
            <v>DIEGO FERNANDO</v>
          </cell>
          <cell r="D50">
            <v>80763805</v>
          </cell>
          <cell r="E50" t="str">
            <v>BOGOTÁ</v>
          </cell>
          <cell r="AD50" t="str">
            <v>ACTUACIÓN</v>
          </cell>
          <cell r="AE50" t="str">
            <v>2006.06.06</v>
          </cell>
          <cell r="AF50">
            <v>40800</v>
          </cell>
          <cell r="AG50" t="str">
            <v>TATIANA GALINDO</v>
          </cell>
        </row>
        <row r="51">
          <cell r="A51">
            <v>45</v>
          </cell>
          <cell r="AF51">
            <v>40800</v>
          </cell>
          <cell r="AG51" t="str">
            <v>TATIANA GALINDO</v>
          </cell>
        </row>
        <row r="52">
          <cell r="A52">
            <v>46</v>
          </cell>
          <cell r="AF52">
            <v>40800</v>
          </cell>
          <cell r="AG52" t="str">
            <v>TATIANA GALINDO</v>
          </cell>
        </row>
        <row r="53">
          <cell r="A53">
            <v>47</v>
          </cell>
          <cell r="AF53">
            <v>40800</v>
          </cell>
          <cell r="AG53" t="str">
            <v>TATIANA GALINDO</v>
          </cell>
        </row>
        <row r="54">
          <cell r="A54">
            <v>48</v>
          </cell>
          <cell r="AF54">
            <v>40800</v>
          </cell>
          <cell r="AG54" t="str">
            <v>TATIANA GALINDO</v>
          </cell>
        </row>
        <row r="55">
          <cell r="A55">
            <v>49</v>
          </cell>
          <cell r="AF55">
            <v>40800</v>
          </cell>
          <cell r="AG55" t="str">
            <v>TATIANA GALINDO</v>
          </cell>
        </row>
        <row r="56">
          <cell r="A56">
            <v>50</v>
          </cell>
          <cell r="AF56">
            <v>40800</v>
          </cell>
          <cell r="AG56" t="str">
            <v>TATIANA GALINDO</v>
          </cell>
        </row>
        <row r="57">
          <cell r="A57">
            <v>51</v>
          </cell>
          <cell r="AF57">
            <v>40800</v>
          </cell>
          <cell r="AG57" t="str">
            <v>TATIANA GALINDO</v>
          </cell>
        </row>
        <row r="58">
          <cell r="A58">
            <v>52</v>
          </cell>
          <cell r="AF58">
            <v>40800</v>
          </cell>
          <cell r="AG58" t="str">
            <v>TATIANA GALINDO</v>
          </cell>
        </row>
        <row r="59">
          <cell r="A59">
            <v>53</v>
          </cell>
          <cell r="AF59">
            <v>40800</v>
          </cell>
          <cell r="AG59" t="str">
            <v>TATIANA GALINDO</v>
          </cell>
        </row>
        <row r="60">
          <cell r="A60">
            <v>54</v>
          </cell>
          <cell r="AF60">
            <v>40800</v>
          </cell>
          <cell r="AG60" t="str">
            <v>TATIANA GALINDO</v>
          </cell>
        </row>
        <row r="61">
          <cell r="A61">
            <v>55</v>
          </cell>
          <cell r="AF61">
            <v>40800</v>
          </cell>
          <cell r="AG61" t="str">
            <v>TATIANA GALINDO</v>
          </cell>
        </row>
        <row r="62">
          <cell r="A62">
            <v>56</v>
          </cell>
          <cell r="AF62">
            <v>40800</v>
          </cell>
          <cell r="AG62" t="str">
            <v>TATIANA GALINDO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tabSelected="1" view="pageBreakPreview" zoomScale="90" zoomScaleNormal="70" zoomScaleSheetLayoutView="90" zoomScalePageLayoutView="0" workbookViewId="0" topLeftCell="A1">
      <selection activeCell="B66" sqref="B66:H66"/>
    </sheetView>
  </sheetViews>
  <sheetFormatPr defaultColWidth="3.7109375" defaultRowHeight="12.75"/>
  <cols>
    <col min="1" max="1" width="0.71875" style="42" customWidth="1"/>
    <col min="2" max="4" width="5.7109375" style="42" customWidth="1"/>
    <col min="5" max="5" width="1.7109375" style="42" customWidth="1"/>
    <col min="6" max="7" width="4.7109375" style="42" customWidth="1"/>
    <col min="8" max="8" width="0.85546875" style="42" customWidth="1"/>
    <col min="9" max="14" width="4.7109375" style="42" customWidth="1"/>
    <col min="15" max="15" width="0.85546875" style="42" customWidth="1"/>
    <col min="16" max="18" width="5.7109375" style="42" customWidth="1"/>
    <col min="19" max="19" width="1.421875" style="42" customWidth="1"/>
    <col min="20" max="21" width="3.7109375" style="42" customWidth="1"/>
    <col min="22" max="22" width="0.85546875" style="42" customWidth="1"/>
    <col min="23" max="23" width="4.57421875" style="42" customWidth="1"/>
    <col min="24" max="28" width="3.7109375" style="42" customWidth="1"/>
    <col min="29" max="29" width="0.71875" style="42" customWidth="1"/>
    <col min="30" max="16384" width="3.7109375" style="42" customWidth="1"/>
  </cols>
  <sheetData>
    <row r="1" spans="1:2" ht="19.5" customHeight="1">
      <c r="A1" s="40"/>
      <c r="B1" s="41"/>
    </row>
    <row r="2" spans="1:29" ht="3.75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6"/>
    </row>
    <row r="3" spans="1:29" ht="9.75" customHeight="1" thickBot="1">
      <c r="A3" s="47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51"/>
      <c r="X3" s="51"/>
      <c r="Y3" s="51"/>
      <c r="Z3" s="51"/>
      <c r="AA3" s="51"/>
      <c r="AB3" s="51"/>
      <c r="AC3" s="52"/>
    </row>
    <row r="4" spans="1:29" ht="20.25">
      <c r="A4" s="47"/>
      <c r="B4" s="53"/>
      <c r="C4" s="54"/>
      <c r="D4" s="54"/>
      <c r="E4" s="54"/>
      <c r="F4" s="53" t="s">
        <v>13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56"/>
      <c r="X4" s="57"/>
      <c r="Y4" s="58"/>
      <c r="Z4" s="58"/>
      <c r="AA4" s="58"/>
      <c r="AB4" s="59"/>
      <c r="AC4" s="52"/>
    </row>
    <row r="5" spans="1:29" ht="13.5">
      <c r="A5" s="47"/>
      <c r="B5" s="60"/>
      <c r="C5" s="51"/>
      <c r="D5" s="51"/>
      <c r="E5" s="51"/>
      <c r="F5" s="60" t="s">
        <v>14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61"/>
      <c r="W5" s="56"/>
      <c r="X5" s="62"/>
      <c r="Y5" s="56"/>
      <c r="Z5" s="56"/>
      <c r="AA5" s="56"/>
      <c r="AB5" s="63"/>
      <c r="AC5" s="52"/>
    </row>
    <row r="6" spans="1:29" ht="20.25">
      <c r="A6" s="47"/>
      <c r="B6" s="53"/>
      <c r="C6" s="64"/>
      <c r="D6" s="64"/>
      <c r="E6" s="64"/>
      <c r="F6" s="53" t="s">
        <v>59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56"/>
      <c r="X6" s="62"/>
      <c r="Y6" s="245" t="s">
        <v>16</v>
      </c>
      <c r="Z6" s="245"/>
      <c r="AA6" s="245"/>
      <c r="AB6" s="67"/>
      <c r="AC6" s="52"/>
    </row>
    <row r="7" spans="1:29" ht="14.25" thickBot="1">
      <c r="A7" s="47"/>
      <c r="B7" s="68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9"/>
      <c r="W7" s="56"/>
      <c r="X7" s="62"/>
      <c r="Y7" s="51"/>
      <c r="Z7" s="51"/>
      <c r="AA7" s="51"/>
      <c r="AB7" s="61"/>
      <c r="AC7" s="52"/>
    </row>
    <row r="8" spans="1:29" ht="20.25">
      <c r="A8" s="47"/>
      <c r="B8" s="68"/>
      <c r="C8" s="66"/>
      <c r="D8" s="66"/>
      <c r="E8" s="66"/>
      <c r="F8" s="66"/>
      <c r="G8" s="66"/>
      <c r="H8" s="66"/>
      <c r="I8" s="70" t="s">
        <v>15</v>
      </c>
      <c r="J8" s="51"/>
      <c r="K8" s="51"/>
      <c r="L8" s="51"/>
      <c r="M8" s="66"/>
      <c r="N8" s="66"/>
      <c r="O8" s="66"/>
      <c r="P8" s="66"/>
      <c r="Q8" s="71" t="s">
        <v>9</v>
      </c>
      <c r="R8" s="231"/>
      <c r="S8" s="232"/>
      <c r="T8" s="72"/>
      <c r="U8" s="73"/>
      <c r="V8" s="69"/>
      <c r="W8" s="56"/>
      <c r="X8" s="62"/>
      <c r="Y8" s="66"/>
      <c r="Z8" s="66"/>
      <c r="AA8" s="66"/>
      <c r="AB8" s="63"/>
      <c r="AC8" s="52"/>
    </row>
    <row r="9" spans="1:29" ht="21" thickBot="1">
      <c r="A9" s="47"/>
      <c r="B9" s="241" t="s">
        <v>64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66"/>
      <c r="Q9" s="71"/>
      <c r="R9" s="74"/>
      <c r="S9" s="75"/>
      <c r="T9" s="75"/>
      <c r="U9" s="76"/>
      <c r="V9" s="69"/>
      <c r="W9" s="56"/>
      <c r="X9" s="77"/>
      <c r="Y9" s="75"/>
      <c r="Z9" s="75"/>
      <c r="AA9" s="75"/>
      <c r="AB9" s="78"/>
      <c r="AC9" s="52"/>
    </row>
    <row r="10" spans="1:29" ht="9.75" customHeight="1" thickBot="1">
      <c r="A10" s="79"/>
      <c r="B10" s="80"/>
      <c r="C10" s="81"/>
      <c r="D10" s="82"/>
      <c r="E10" s="82"/>
      <c r="F10" s="82"/>
      <c r="G10" s="83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84"/>
      <c r="T10" s="81"/>
      <c r="U10" s="81"/>
      <c r="V10" s="85"/>
      <c r="W10" s="56"/>
      <c r="AC10" s="52"/>
    </row>
    <row r="11" spans="1:29" ht="14.25" thickBot="1">
      <c r="A11" s="79"/>
      <c r="B11" s="56"/>
      <c r="C11" s="8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2"/>
    </row>
    <row r="12" spans="1:29" ht="15" thickBot="1">
      <c r="A12" s="79"/>
      <c r="B12" s="220" t="s">
        <v>17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2"/>
      <c r="AC12" s="52"/>
    </row>
    <row r="13" spans="1:29" ht="9.75" customHeight="1">
      <c r="A13" s="79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88"/>
      <c r="Y13" s="88"/>
      <c r="Z13" s="88"/>
      <c r="AA13" s="88"/>
      <c r="AB13" s="88"/>
      <c r="AC13" s="52"/>
    </row>
    <row r="14" spans="1:29" s="89" customFormat="1" ht="15.75">
      <c r="A14" s="90"/>
      <c r="B14" s="210" t="s">
        <v>8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188"/>
      <c r="P14" s="210" t="s">
        <v>7</v>
      </c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92"/>
    </row>
    <row r="15" spans="1:29" s="93" customFormat="1" ht="19.5" customHeight="1">
      <c r="A15" s="94"/>
      <c r="B15" s="236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8"/>
      <c r="O15" s="95"/>
      <c r="P15" s="236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8"/>
      <c r="AC15" s="96"/>
    </row>
    <row r="16" spans="1:29" ht="6.75" customHeight="1">
      <c r="A16" s="47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7"/>
    </row>
    <row r="17" spans="1:29" s="89" customFormat="1" ht="14.25" customHeight="1">
      <c r="A17" s="90"/>
      <c r="B17" s="239" t="s">
        <v>55</v>
      </c>
      <c r="C17" s="239"/>
      <c r="D17" s="239"/>
      <c r="E17" s="240"/>
      <c r="F17" s="239"/>
      <c r="G17" s="239"/>
      <c r="H17" s="239"/>
      <c r="I17" s="239"/>
      <c r="J17" s="239"/>
      <c r="K17" s="239"/>
      <c r="L17" s="239"/>
      <c r="M17" s="239"/>
      <c r="N17" s="239"/>
      <c r="O17" s="98"/>
      <c r="AC17" s="92"/>
    </row>
    <row r="18" spans="1:29" s="89" customFormat="1" ht="14.25" customHeight="1">
      <c r="A18" s="90"/>
      <c r="B18" s="31" t="s">
        <v>4</v>
      </c>
      <c r="C18" s="31" t="s">
        <v>5</v>
      </c>
      <c r="D18" s="31" t="s">
        <v>20</v>
      </c>
      <c r="E18" s="99"/>
      <c r="F18" s="225" t="s">
        <v>21</v>
      </c>
      <c r="G18" s="226"/>
      <c r="H18" s="226"/>
      <c r="I18" s="227"/>
      <c r="J18" s="235" t="s">
        <v>1</v>
      </c>
      <c r="K18" s="235"/>
      <c r="L18" s="235"/>
      <c r="M18" s="235"/>
      <c r="N18" s="235"/>
      <c r="O18" s="98"/>
      <c r="P18" s="233" t="s">
        <v>18</v>
      </c>
      <c r="Q18" s="233"/>
      <c r="R18" s="233"/>
      <c r="S18" s="233"/>
      <c r="T18" s="233"/>
      <c r="U18" s="233"/>
      <c r="V18" s="51"/>
      <c r="W18" s="234" t="s">
        <v>19</v>
      </c>
      <c r="X18" s="234"/>
      <c r="Y18" s="234"/>
      <c r="Z18" s="234"/>
      <c r="AA18" s="234"/>
      <c r="AB18" s="234"/>
      <c r="AC18" s="92"/>
    </row>
    <row r="19" spans="1:29" s="101" customFormat="1" ht="3" customHeight="1">
      <c r="A19" s="9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U19" s="100"/>
      <c r="V19" s="100"/>
      <c r="W19" s="100"/>
      <c r="X19" s="100"/>
      <c r="Z19" s="100"/>
      <c r="AA19" s="100"/>
      <c r="AB19" s="100"/>
      <c r="AC19" s="92"/>
    </row>
    <row r="20" spans="1:29" ht="15.75" customHeight="1">
      <c r="A20" s="47"/>
      <c r="B20" s="102"/>
      <c r="C20" s="102"/>
      <c r="D20" s="102"/>
      <c r="E20" s="99"/>
      <c r="F20" s="225"/>
      <c r="G20" s="226"/>
      <c r="H20" s="226"/>
      <c r="I20" s="227"/>
      <c r="J20" s="228"/>
      <c r="K20" s="229"/>
      <c r="L20" s="229"/>
      <c r="M20" s="229"/>
      <c r="N20" s="230"/>
      <c r="O20" s="91"/>
      <c r="P20" s="223"/>
      <c r="Q20" s="224"/>
      <c r="R20" s="224"/>
      <c r="S20" s="224"/>
      <c r="T20" s="103"/>
      <c r="U20" s="104"/>
      <c r="V20" s="105"/>
      <c r="W20" s="106"/>
      <c r="X20" s="107"/>
      <c r="Y20" s="103"/>
      <c r="Z20" s="108"/>
      <c r="AA20" s="108"/>
      <c r="AB20" s="109"/>
      <c r="AC20" s="52"/>
    </row>
    <row r="21" spans="1:29" ht="4.5" customHeight="1">
      <c r="A21" s="47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2"/>
    </row>
    <row r="22" spans="1:29" ht="15.75">
      <c r="A22" s="47"/>
      <c r="B22" s="217" t="s">
        <v>11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189"/>
      <c r="S22" s="189"/>
      <c r="T22" s="217" t="s">
        <v>22</v>
      </c>
      <c r="U22" s="217"/>
      <c r="V22" s="217"/>
      <c r="W22" s="217"/>
      <c r="X22" s="217"/>
      <c r="Y22" s="217"/>
      <c r="Z22" s="217"/>
      <c r="AA22" s="217"/>
      <c r="AB22" s="217"/>
      <c r="AC22" s="52"/>
    </row>
    <row r="23" spans="1:29" ht="16.5">
      <c r="A23" s="47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13"/>
      <c r="S23" s="113"/>
      <c r="T23" s="110"/>
      <c r="U23" s="111"/>
      <c r="V23" s="111"/>
      <c r="W23" s="114"/>
      <c r="X23" s="243"/>
      <c r="Y23" s="243"/>
      <c r="Z23" s="243"/>
      <c r="AA23" s="243"/>
      <c r="AB23" s="244"/>
      <c r="AC23" s="117"/>
    </row>
    <row r="24" spans="1:29" ht="4.5" customHeight="1">
      <c r="A24" s="47"/>
      <c r="B24" s="100"/>
      <c r="C24" s="100"/>
      <c r="D24" s="100"/>
      <c r="E24" s="100"/>
      <c r="F24" s="100"/>
      <c r="G24" s="100"/>
      <c r="H24" s="101"/>
      <c r="I24" s="100"/>
      <c r="J24" s="100"/>
      <c r="K24" s="100"/>
      <c r="L24" s="100"/>
      <c r="M24" s="100"/>
      <c r="N24" s="100"/>
      <c r="O24" s="91"/>
      <c r="P24" s="91"/>
      <c r="Q24" s="91"/>
      <c r="R24" s="91"/>
      <c r="S24" s="51"/>
      <c r="T24" s="51"/>
      <c r="U24" s="56"/>
      <c r="V24" s="56"/>
      <c r="W24" s="56"/>
      <c r="X24" s="51"/>
      <c r="Y24" s="56"/>
      <c r="Z24" s="56"/>
      <c r="AA24" s="56"/>
      <c r="AB24" s="56"/>
      <c r="AC24" s="117"/>
    </row>
    <row r="25" spans="1:29" ht="15.75">
      <c r="A25" s="47"/>
      <c r="B25" s="217" t="s">
        <v>23</v>
      </c>
      <c r="C25" s="217"/>
      <c r="D25" s="217"/>
      <c r="E25" s="217"/>
      <c r="F25" s="217"/>
      <c r="G25" s="217"/>
      <c r="H25" s="217"/>
      <c r="I25" s="217"/>
      <c r="J25" s="217"/>
      <c r="K25" s="217"/>
      <c r="L25" s="189"/>
      <c r="M25" s="217" t="s">
        <v>6</v>
      </c>
      <c r="N25" s="217"/>
      <c r="O25" s="217"/>
      <c r="P25" s="217"/>
      <c r="Q25" s="217"/>
      <c r="R25" s="217"/>
      <c r="S25" s="217"/>
      <c r="T25" s="217"/>
      <c r="U25" s="217"/>
      <c r="V25" s="190"/>
      <c r="W25" s="190"/>
      <c r="X25" s="217" t="s">
        <v>12</v>
      </c>
      <c r="Y25" s="217"/>
      <c r="Z25" s="217"/>
      <c r="AA25" s="217"/>
      <c r="AC25" s="117"/>
    </row>
    <row r="26" spans="1:29" ht="16.5">
      <c r="A26" s="47"/>
      <c r="B26" s="110"/>
      <c r="C26" s="111"/>
      <c r="D26" s="111"/>
      <c r="E26" s="111"/>
      <c r="F26" s="111"/>
      <c r="G26" s="111"/>
      <c r="H26" s="111"/>
      <c r="I26" s="111"/>
      <c r="J26" s="111"/>
      <c r="K26" s="112"/>
      <c r="L26" s="113"/>
      <c r="M26" s="110"/>
      <c r="N26" s="111"/>
      <c r="O26" s="111"/>
      <c r="P26" s="114"/>
      <c r="Q26" s="115"/>
      <c r="R26" s="115"/>
      <c r="S26" s="115"/>
      <c r="T26" s="115"/>
      <c r="U26" s="116"/>
      <c r="X26" s="118"/>
      <c r="Y26" s="108"/>
      <c r="Z26" s="108"/>
      <c r="AA26" s="109"/>
      <c r="AC26" s="117"/>
    </row>
    <row r="27" spans="1:29" ht="4.5" customHeight="1">
      <c r="A27" s="47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56"/>
      <c r="X27" s="119"/>
      <c r="Y27" s="119"/>
      <c r="Z27" s="119"/>
      <c r="AA27" s="119"/>
      <c r="AB27" s="119"/>
      <c r="AC27" s="117"/>
    </row>
    <row r="28" spans="1:29" ht="15.75">
      <c r="A28" s="47"/>
      <c r="B28" s="217" t="s">
        <v>49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190"/>
      <c r="P28" s="217" t="s">
        <v>24</v>
      </c>
      <c r="Q28" s="217"/>
      <c r="R28" s="217"/>
      <c r="S28" s="217"/>
      <c r="T28" s="217"/>
      <c r="U28" s="217"/>
      <c r="V28" s="191"/>
      <c r="W28" s="217" t="s">
        <v>56</v>
      </c>
      <c r="X28" s="217"/>
      <c r="Y28" s="217"/>
      <c r="Z28" s="217"/>
      <c r="AA28" s="217"/>
      <c r="AB28" s="217"/>
      <c r="AC28" s="117"/>
    </row>
    <row r="29" spans="1:29" s="122" customFormat="1" ht="13.5">
      <c r="A29" s="120"/>
      <c r="B29" s="218"/>
      <c r="C29" s="219"/>
      <c r="D29" s="219"/>
      <c r="E29" s="219"/>
      <c r="F29" s="219"/>
      <c r="G29" s="114"/>
      <c r="H29" s="108" t="e">
        <f>VLOOKUP(#REF!,#REF!,43,FALSE)</f>
        <v>#REF!</v>
      </c>
      <c r="I29" s="108"/>
      <c r="J29" s="108"/>
      <c r="K29" s="108"/>
      <c r="L29" s="108"/>
      <c r="M29" s="108"/>
      <c r="N29" s="109"/>
      <c r="O29" s="41"/>
      <c r="P29" s="118"/>
      <c r="Q29" s="108"/>
      <c r="R29" s="108"/>
      <c r="S29" s="114"/>
      <c r="T29" s="108"/>
      <c r="U29" s="109"/>
      <c r="V29" s="41"/>
      <c r="W29" s="118"/>
      <c r="X29" s="114"/>
      <c r="Y29" s="114"/>
      <c r="Z29" s="114"/>
      <c r="AA29" s="114"/>
      <c r="AB29" s="109"/>
      <c r="AC29" s="121"/>
    </row>
    <row r="30" spans="1:29" s="122" customFormat="1" ht="14.25" thickBot="1">
      <c r="A30" s="120"/>
      <c r="B30" s="41"/>
      <c r="C30" s="41"/>
      <c r="D30" s="41"/>
      <c r="E30" s="41"/>
      <c r="F30" s="41"/>
      <c r="G30" s="5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56"/>
      <c r="T30" s="41"/>
      <c r="U30" s="41"/>
      <c r="V30" s="41"/>
      <c r="W30" s="41"/>
      <c r="X30" s="41"/>
      <c r="Y30" s="41"/>
      <c r="Z30" s="41"/>
      <c r="AA30" s="41"/>
      <c r="AB30" s="41"/>
      <c r="AC30" s="121"/>
    </row>
    <row r="31" spans="1:29" ht="15" thickBot="1">
      <c r="A31" s="47"/>
      <c r="B31" s="220" t="s">
        <v>25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2"/>
      <c r="AC31" s="121"/>
    </row>
    <row r="32" spans="1:29" s="126" customFormat="1" ht="6.7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5"/>
    </row>
    <row r="33" spans="1:29" s="129" customFormat="1" ht="13.5">
      <c r="A33" s="127"/>
      <c r="B33" s="210" t="s">
        <v>8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192"/>
      <c r="P33" s="210" t="s">
        <v>7</v>
      </c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128"/>
    </row>
    <row r="34" spans="1:29" s="133" customFormat="1" ht="4.5" customHeigh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2"/>
    </row>
    <row r="35" spans="1:29" s="133" customFormat="1" ht="15.75" customHeight="1">
      <c r="A35" s="130"/>
      <c r="B35" s="214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6"/>
      <c r="O35" s="134"/>
      <c r="P35" s="214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6"/>
      <c r="AC35" s="132"/>
    </row>
    <row r="36" spans="1:29" s="133" customFormat="1" ht="4.5" customHeight="1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2"/>
    </row>
    <row r="37" spans="1:29" s="129" customFormat="1" ht="15.75" customHeight="1">
      <c r="A37" s="127"/>
      <c r="B37" s="210" t="s">
        <v>47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193"/>
      <c r="P37" s="193"/>
      <c r="Q37" s="210" t="s">
        <v>48</v>
      </c>
      <c r="R37" s="210"/>
      <c r="S37" s="210"/>
      <c r="T37" s="210"/>
      <c r="U37" s="210"/>
      <c r="V37" s="193"/>
      <c r="W37" s="194" t="s">
        <v>2</v>
      </c>
      <c r="X37" s="192"/>
      <c r="Y37" s="210" t="s">
        <v>6</v>
      </c>
      <c r="Z37" s="210"/>
      <c r="AA37" s="210"/>
      <c r="AB37" s="210"/>
      <c r="AC37" s="136"/>
    </row>
    <row r="38" spans="1:29" s="133" customFormat="1" ht="4.5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2"/>
    </row>
    <row r="39" spans="1:29" s="133" customFormat="1" ht="13.5">
      <c r="A39" s="130"/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9"/>
      <c r="O39" s="137"/>
      <c r="P39" s="137"/>
      <c r="Q39" s="200"/>
      <c r="R39" s="201"/>
      <c r="S39" s="201"/>
      <c r="T39" s="201"/>
      <c r="U39" s="202"/>
      <c r="V39" s="138"/>
      <c r="W39" s="139"/>
      <c r="X39" s="138"/>
      <c r="Y39" s="211"/>
      <c r="Z39" s="212"/>
      <c r="AA39" s="212"/>
      <c r="AB39" s="213"/>
      <c r="AC39" s="132"/>
    </row>
    <row r="40" spans="1:29" s="133" customFormat="1" ht="13.5" thickBot="1">
      <c r="A40" s="130"/>
      <c r="B40" s="135"/>
      <c r="C40" s="135"/>
      <c r="D40" s="135"/>
      <c r="E40" s="135"/>
      <c r="F40" s="135"/>
      <c r="G40" s="135"/>
      <c r="H40" s="131"/>
      <c r="I40" s="131"/>
      <c r="J40" s="131"/>
      <c r="K40" s="131"/>
      <c r="L40" s="131"/>
      <c r="M40" s="135"/>
      <c r="N40" s="135"/>
      <c r="O40" s="131"/>
      <c r="P40" s="131"/>
      <c r="Q40" s="135"/>
      <c r="R40" s="135"/>
      <c r="S40" s="131"/>
      <c r="T40" s="131"/>
      <c r="U40" s="131"/>
      <c r="V40" s="131"/>
      <c r="W40" s="135"/>
      <c r="X40" s="131"/>
      <c r="Y40" s="140"/>
      <c r="Z40" s="140"/>
      <c r="AA40" s="140"/>
      <c r="AB40" s="140"/>
      <c r="AC40" s="132"/>
    </row>
    <row r="41" spans="1:29" ht="15" thickBot="1">
      <c r="A41" s="47"/>
      <c r="B41" s="220" t="s">
        <v>26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2"/>
      <c r="AC41" s="121"/>
    </row>
    <row r="42" spans="1:29" s="126" customFormat="1" ht="6.75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5"/>
    </row>
    <row r="43" spans="1:29" s="129" customFormat="1" ht="13.5">
      <c r="A43" s="127"/>
      <c r="B43" s="210" t="s">
        <v>8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192"/>
      <c r="P43" s="210" t="s">
        <v>7</v>
      </c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128"/>
    </row>
    <row r="44" spans="1:29" s="133" customFormat="1" ht="4.5" customHeight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2"/>
    </row>
    <row r="45" spans="1:29" s="133" customFormat="1" ht="15.75" customHeight="1">
      <c r="A45" s="130"/>
      <c r="B45" s="21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6"/>
      <c r="O45" s="134"/>
      <c r="P45" s="214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6"/>
      <c r="AC45" s="132"/>
    </row>
    <row r="46" spans="1:29" s="133" customFormat="1" ht="4.5" customHeigh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2"/>
    </row>
    <row r="47" spans="1:29" s="129" customFormat="1" ht="15.75" customHeight="1">
      <c r="A47" s="127"/>
      <c r="B47" s="210" t="s">
        <v>47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193"/>
      <c r="P47" s="193"/>
      <c r="Q47" s="210" t="s">
        <v>48</v>
      </c>
      <c r="R47" s="210"/>
      <c r="S47" s="210"/>
      <c r="T47" s="210"/>
      <c r="U47" s="210"/>
      <c r="V47" s="193"/>
      <c r="W47" s="194" t="s">
        <v>2</v>
      </c>
      <c r="X47" s="192"/>
      <c r="Y47" s="210" t="s">
        <v>6</v>
      </c>
      <c r="Z47" s="210"/>
      <c r="AA47" s="210"/>
      <c r="AB47" s="210"/>
      <c r="AC47" s="136"/>
    </row>
    <row r="48" spans="1:29" s="133" customFormat="1" ht="4.5" customHeigh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2"/>
    </row>
    <row r="49" spans="1:29" s="133" customFormat="1" ht="12.75">
      <c r="A49" s="130"/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9"/>
      <c r="O49" s="137"/>
      <c r="P49" s="137"/>
      <c r="Q49" s="200"/>
      <c r="R49" s="201"/>
      <c r="S49" s="201"/>
      <c r="T49" s="201"/>
      <c r="U49" s="202"/>
      <c r="V49" s="131"/>
      <c r="W49" s="141"/>
      <c r="X49" s="131"/>
      <c r="Y49" s="250"/>
      <c r="Z49" s="251"/>
      <c r="AA49" s="251"/>
      <c r="AB49" s="252"/>
      <c r="AC49" s="132"/>
    </row>
    <row r="50" spans="1:29" ht="3.75" customHeight="1">
      <c r="A50" s="4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56"/>
      <c r="R50" s="142"/>
      <c r="S50" s="142"/>
      <c r="T50" s="142"/>
      <c r="U50" s="142"/>
      <c r="V50" s="51"/>
      <c r="W50" s="41"/>
      <c r="X50" s="51"/>
      <c r="Y50" s="142"/>
      <c r="Z50" s="142"/>
      <c r="AA50" s="142"/>
      <c r="AB50" s="142"/>
      <c r="AC50" s="52"/>
    </row>
    <row r="51" spans="1:29" ht="3.75" customHeight="1">
      <c r="A51" s="47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56"/>
      <c r="R51" s="142"/>
      <c r="S51" s="142"/>
      <c r="T51" s="142"/>
      <c r="U51" s="142"/>
      <c r="V51" s="51"/>
      <c r="W51" s="41"/>
      <c r="X51" s="51"/>
      <c r="Y51" s="142"/>
      <c r="Z51" s="142"/>
      <c r="AA51" s="142"/>
      <c r="AB51" s="142"/>
      <c r="AC51" s="52"/>
    </row>
    <row r="52" spans="1:29" ht="13.5">
      <c r="A52" s="47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204"/>
      <c r="Z52" s="205"/>
      <c r="AA52" s="205"/>
      <c r="AB52" s="205"/>
      <c r="AC52" s="52"/>
    </row>
    <row r="53" spans="1:29" ht="13.5">
      <c r="A53" s="47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204"/>
      <c r="Z53" s="205"/>
      <c r="AA53" s="205"/>
      <c r="AB53" s="205"/>
      <c r="AC53" s="52"/>
    </row>
    <row r="54" spans="1:29" ht="13.5">
      <c r="A54" s="47"/>
      <c r="B54" s="51"/>
      <c r="C54" s="51"/>
      <c r="D54" s="143"/>
      <c r="E54" s="143"/>
      <c r="F54" s="143"/>
      <c r="G54" s="143"/>
      <c r="H54" s="143"/>
      <c r="I54" s="143"/>
      <c r="J54" s="143"/>
      <c r="K54" s="143"/>
      <c r="L54" s="143"/>
      <c r="M54" s="51"/>
      <c r="N54" s="144"/>
      <c r="O54" s="101"/>
      <c r="P54" s="145"/>
      <c r="Q54" s="51"/>
      <c r="R54" s="51"/>
      <c r="S54" s="143"/>
      <c r="T54" s="143"/>
      <c r="U54" s="143"/>
      <c r="V54" s="143"/>
      <c r="W54" s="143"/>
      <c r="X54" s="143"/>
      <c r="Y54" s="206"/>
      <c r="Z54" s="207"/>
      <c r="AA54" s="207"/>
      <c r="AB54" s="207"/>
      <c r="AC54" s="52"/>
    </row>
    <row r="55" spans="1:29" ht="14.25">
      <c r="A55" s="47"/>
      <c r="B55" s="51"/>
      <c r="C55" s="249" t="s">
        <v>61</v>
      </c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195"/>
      <c r="O55" s="196"/>
      <c r="P55" s="208"/>
      <c r="Q55" s="208"/>
      <c r="R55" s="208"/>
      <c r="S55" s="209" t="s">
        <v>27</v>
      </c>
      <c r="T55" s="209"/>
      <c r="U55" s="209"/>
      <c r="V55" s="209"/>
      <c r="W55" s="209"/>
      <c r="X55" s="209"/>
      <c r="Y55" s="209"/>
      <c r="Z55" s="209"/>
      <c r="AA55" s="209"/>
      <c r="AB55" s="209"/>
      <c r="AC55" s="52"/>
    </row>
    <row r="56" spans="1:29" ht="9.75" customHeight="1">
      <c r="A56" s="47"/>
      <c r="B56" s="148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203"/>
      <c r="X56" s="203"/>
      <c r="Y56" s="204"/>
      <c r="Z56" s="205"/>
      <c r="AA56" s="205"/>
      <c r="AB56" s="205"/>
      <c r="AC56" s="52"/>
    </row>
    <row r="57" spans="1:29" ht="3.75" customHeight="1">
      <c r="A57" s="149"/>
      <c r="B57" s="150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51"/>
      <c r="X57" s="151"/>
      <c r="Y57" s="146"/>
      <c r="Z57" s="147"/>
      <c r="AA57" s="147"/>
      <c r="AB57" s="147"/>
      <c r="AC57" s="152"/>
    </row>
    <row r="58" spans="1:30" ht="15" customHeight="1" thickBot="1">
      <c r="A58" s="153"/>
      <c r="B58" s="154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5"/>
      <c r="X58" s="155"/>
      <c r="Y58" s="156"/>
      <c r="Z58" s="157"/>
      <c r="AA58" s="157"/>
      <c r="AB58" s="157"/>
      <c r="AC58" s="153"/>
      <c r="AD58" s="153"/>
    </row>
    <row r="59" ht="9" customHeight="1"/>
    <row r="60" spans="1:29" ht="9" customHeight="1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60"/>
    </row>
    <row r="61" spans="1:29" ht="12.75" customHeight="1">
      <c r="A61" s="161"/>
      <c r="B61" s="162"/>
      <c r="C61" s="162"/>
      <c r="D61" s="162"/>
      <c r="E61" s="162"/>
      <c r="F61" s="266" t="s">
        <v>10</v>
      </c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162"/>
      <c r="AA61" s="162"/>
      <c r="AB61" s="162"/>
      <c r="AC61" s="163"/>
    </row>
    <row r="62" spans="1:29" ht="12.75" customHeight="1">
      <c r="A62" s="161"/>
      <c r="B62" s="162"/>
      <c r="C62" s="162"/>
      <c r="D62" s="162"/>
      <c r="E62" s="162"/>
      <c r="F62" s="266" t="s">
        <v>13</v>
      </c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164"/>
      <c r="AA62" s="164"/>
      <c r="AB62" s="164"/>
      <c r="AC62" s="165"/>
    </row>
    <row r="63" spans="1:29" ht="12.75" customHeight="1">
      <c r="A63" s="161"/>
      <c r="B63" s="162"/>
      <c r="C63" s="162"/>
      <c r="D63" s="162"/>
      <c r="E63" s="162"/>
      <c r="F63" s="266" t="s">
        <v>14</v>
      </c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166"/>
      <c r="AA63" s="166"/>
      <c r="AB63" s="166"/>
      <c r="AC63" s="167"/>
    </row>
    <row r="64" spans="1:29" ht="12.75" customHeight="1">
      <c r="A64" s="161"/>
      <c r="B64" s="162"/>
      <c r="C64" s="162"/>
      <c r="D64" s="162"/>
      <c r="E64" s="162"/>
      <c r="F64" s="266" t="s">
        <v>60</v>
      </c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168"/>
      <c r="AA64" s="168"/>
      <c r="AB64" s="168"/>
      <c r="AC64" s="163"/>
    </row>
    <row r="65" spans="1:29" ht="9.75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3"/>
    </row>
    <row r="66" spans="1:29" ht="21.75" customHeight="1">
      <c r="A66" s="161"/>
      <c r="B66" s="269" t="s">
        <v>64</v>
      </c>
      <c r="C66" s="269"/>
      <c r="D66" s="269"/>
      <c r="E66" s="269"/>
      <c r="F66" s="269"/>
      <c r="G66" s="269"/>
      <c r="H66" s="269"/>
      <c r="I66" s="267" t="s">
        <v>28</v>
      </c>
      <c r="J66" s="267"/>
      <c r="K66" s="267"/>
      <c r="L66" s="267"/>
      <c r="M66" s="267"/>
      <c r="N66" s="267"/>
      <c r="O66" s="267"/>
      <c r="P66" s="267"/>
      <c r="Q66" s="267"/>
      <c r="R66" s="169"/>
      <c r="S66" s="270"/>
      <c r="T66" s="271"/>
      <c r="U66" s="272"/>
      <c r="V66" s="169"/>
      <c r="W66" s="268" t="s">
        <v>29</v>
      </c>
      <c r="X66" s="268"/>
      <c r="Y66" s="268"/>
      <c r="Z66" s="268"/>
      <c r="AA66" s="268"/>
      <c r="AB66" s="268"/>
      <c r="AC66" s="170"/>
    </row>
    <row r="67" spans="1:29" ht="7.5" customHeight="1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3"/>
    </row>
    <row r="68" spans="1:29" ht="9.75" customHeight="1">
      <c r="A68" s="161"/>
      <c r="B68" s="263" t="s">
        <v>8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171"/>
      <c r="P68" s="263" t="s">
        <v>7</v>
      </c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172"/>
    </row>
    <row r="69" spans="1:29" ht="4.5" customHeight="1">
      <c r="A69" s="161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3"/>
    </row>
    <row r="70" spans="1:29" ht="19.5" customHeight="1">
      <c r="A70" s="161"/>
      <c r="B70" s="246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8"/>
      <c r="O70" s="173"/>
      <c r="P70" s="246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8"/>
      <c r="AC70" s="174"/>
    </row>
    <row r="71" spans="1:29" ht="7.5" customHeight="1">
      <c r="A71" s="161"/>
      <c r="B71" s="175"/>
      <c r="C71" s="175"/>
      <c r="D71" s="175"/>
      <c r="E71" s="175"/>
      <c r="F71" s="175"/>
      <c r="G71" s="175"/>
      <c r="H71" s="175"/>
      <c r="I71" s="175"/>
      <c r="J71" s="175"/>
      <c r="K71" s="162"/>
      <c r="L71" s="175"/>
      <c r="M71" s="175"/>
      <c r="N71" s="175"/>
      <c r="O71" s="175"/>
      <c r="P71" s="175"/>
      <c r="Q71" s="175"/>
      <c r="R71" s="175"/>
      <c r="S71" s="175"/>
      <c r="T71" s="175"/>
      <c r="U71" s="162"/>
      <c r="V71" s="175"/>
      <c r="W71" s="175"/>
      <c r="X71" s="175"/>
      <c r="Y71" s="175"/>
      <c r="Z71" s="175"/>
      <c r="AA71" s="175"/>
      <c r="AB71" s="175"/>
      <c r="AC71" s="176"/>
    </row>
    <row r="72" spans="1:29" s="133" customFormat="1" ht="9.75" customHeight="1">
      <c r="A72" s="177"/>
      <c r="B72" s="263" t="s">
        <v>30</v>
      </c>
      <c r="C72" s="263"/>
      <c r="D72" s="263"/>
      <c r="E72" s="263"/>
      <c r="F72" s="263"/>
      <c r="G72" s="263"/>
      <c r="H72" s="171"/>
      <c r="I72" s="263" t="s">
        <v>53</v>
      </c>
      <c r="J72" s="263"/>
      <c r="K72" s="263"/>
      <c r="L72" s="263"/>
      <c r="M72" s="263"/>
      <c r="N72" s="171"/>
      <c r="O72" s="263" t="s">
        <v>50</v>
      </c>
      <c r="P72" s="263"/>
      <c r="Q72" s="263"/>
      <c r="R72" s="263"/>
      <c r="S72" s="263"/>
      <c r="T72" s="263"/>
      <c r="U72" s="131"/>
      <c r="V72" s="131"/>
      <c r="W72" s="263" t="s">
        <v>51</v>
      </c>
      <c r="X72" s="263"/>
      <c r="Y72" s="263"/>
      <c r="Z72" s="263"/>
      <c r="AA72" s="263"/>
      <c r="AB72" s="263"/>
      <c r="AC72" s="132"/>
    </row>
    <row r="73" spans="1:29" ht="4.5" customHeight="1">
      <c r="A73" s="161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51"/>
      <c r="V73" s="51"/>
      <c r="W73" s="162"/>
      <c r="X73" s="162"/>
      <c r="Y73" s="162"/>
      <c r="Z73" s="162"/>
      <c r="AA73" s="162"/>
      <c r="AB73" s="162"/>
      <c r="AC73" s="52"/>
    </row>
    <row r="74" spans="1:29" ht="15">
      <c r="A74" s="161"/>
      <c r="B74" s="254"/>
      <c r="C74" s="255"/>
      <c r="D74" s="255"/>
      <c r="E74" s="255"/>
      <c r="F74" s="255"/>
      <c r="G74" s="256"/>
      <c r="H74" s="162"/>
      <c r="I74" s="257"/>
      <c r="J74" s="258"/>
      <c r="K74" s="258"/>
      <c r="L74" s="258"/>
      <c r="M74" s="259"/>
      <c r="N74" s="162"/>
      <c r="O74" s="178"/>
      <c r="P74" s="179"/>
      <c r="Q74" s="179"/>
      <c r="R74" s="179"/>
      <c r="S74" s="179"/>
      <c r="T74" s="180"/>
      <c r="U74" s="51"/>
      <c r="V74" s="51"/>
      <c r="W74" s="260">
        <v>0</v>
      </c>
      <c r="X74" s="261"/>
      <c r="Y74" s="261"/>
      <c r="Z74" s="261"/>
      <c r="AA74" s="261"/>
      <c r="AB74" s="262"/>
      <c r="AC74" s="52"/>
    </row>
    <row r="75" spans="1:29" ht="13.5">
      <c r="A75" s="161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3"/>
    </row>
    <row r="76" spans="1:29" ht="13.5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3"/>
    </row>
    <row r="77" spans="1:29" ht="13.5">
      <c r="A77" s="16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62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63"/>
    </row>
    <row r="78" spans="1:29" ht="13.5">
      <c r="A78" s="161"/>
      <c r="B78" s="264" t="s">
        <v>62</v>
      </c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166"/>
      <c r="P78" s="265" t="s">
        <v>35</v>
      </c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172"/>
    </row>
    <row r="79" spans="1:29" ht="13.5">
      <c r="A79" s="161"/>
      <c r="B79" s="265" t="s">
        <v>63</v>
      </c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182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172"/>
    </row>
    <row r="80" spans="1:29" ht="4.5" customHeight="1">
      <c r="A80" s="183"/>
      <c r="B80" s="184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5"/>
    </row>
    <row r="81" spans="1:29" ht="13.5">
      <c r="A81" s="186"/>
      <c r="B81" s="253" t="s">
        <v>36</v>
      </c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187"/>
    </row>
  </sheetData>
  <sheetProtection/>
  <mergeCells count="79">
    <mergeCell ref="F62:Y62"/>
    <mergeCell ref="F63:Y63"/>
    <mergeCell ref="F61:Y61"/>
    <mergeCell ref="F64:Y64"/>
    <mergeCell ref="I66:Q66"/>
    <mergeCell ref="W66:AB66"/>
    <mergeCell ref="B66:H66"/>
    <mergeCell ref="S66:U66"/>
    <mergeCell ref="B68:N68"/>
    <mergeCell ref="P68:AB68"/>
    <mergeCell ref="B70:N70"/>
    <mergeCell ref="B78:N78"/>
    <mergeCell ref="B79:N79"/>
    <mergeCell ref="P78:AB78"/>
    <mergeCell ref="B81:AB81"/>
    <mergeCell ref="B74:G74"/>
    <mergeCell ref="I74:M74"/>
    <mergeCell ref="W74:AB74"/>
    <mergeCell ref="B72:G72"/>
    <mergeCell ref="I72:M72"/>
    <mergeCell ref="O72:T72"/>
    <mergeCell ref="W72:AB72"/>
    <mergeCell ref="Y6:AA6"/>
    <mergeCell ref="P70:AB70"/>
    <mergeCell ref="B41:AB41"/>
    <mergeCell ref="B43:N43"/>
    <mergeCell ref="P43:AB43"/>
    <mergeCell ref="B45:N45"/>
    <mergeCell ref="P45:AB45"/>
    <mergeCell ref="C55:M55"/>
    <mergeCell ref="Y47:AB47"/>
    <mergeCell ref="Y49:AB49"/>
    <mergeCell ref="B47:N47"/>
    <mergeCell ref="Q47:U47"/>
    <mergeCell ref="B9:O9"/>
    <mergeCell ref="B12:AB12"/>
    <mergeCell ref="B14:N14"/>
    <mergeCell ref="P14:AB14"/>
    <mergeCell ref="X23:AB23"/>
    <mergeCell ref="B25:K25"/>
    <mergeCell ref="M25:U25"/>
    <mergeCell ref="X25:AA25"/>
    <mergeCell ref="R8:S8"/>
    <mergeCell ref="P18:U18"/>
    <mergeCell ref="W18:AB18"/>
    <mergeCell ref="F18:I18"/>
    <mergeCell ref="J18:N18"/>
    <mergeCell ref="B15:N15"/>
    <mergeCell ref="P15:AB15"/>
    <mergeCell ref="B17:N17"/>
    <mergeCell ref="P20:S20"/>
    <mergeCell ref="F20:I20"/>
    <mergeCell ref="J20:N20"/>
    <mergeCell ref="B22:Q22"/>
    <mergeCell ref="T22:AB22"/>
    <mergeCell ref="B33:N33"/>
    <mergeCell ref="P33:AB33"/>
    <mergeCell ref="B35:N35"/>
    <mergeCell ref="P35:AB35"/>
    <mergeCell ref="P28:U28"/>
    <mergeCell ref="B29:F29"/>
    <mergeCell ref="B31:AB31"/>
    <mergeCell ref="W28:AB28"/>
    <mergeCell ref="B28:N28"/>
    <mergeCell ref="Y37:AB37"/>
    <mergeCell ref="Y39:AB39"/>
    <mergeCell ref="B37:N37"/>
    <mergeCell ref="Q37:U37"/>
    <mergeCell ref="Q39:U39"/>
    <mergeCell ref="B39:N39"/>
    <mergeCell ref="B49:N49"/>
    <mergeCell ref="Q49:U49"/>
    <mergeCell ref="W56:X56"/>
    <mergeCell ref="Y56:AB56"/>
    <mergeCell ref="Y52:AB52"/>
    <mergeCell ref="Y53:AB53"/>
    <mergeCell ref="Y54:AB54"/>
    <mergeCell ref="P55:R55"/>
    <mergeCell ref="S55:AB55"/>
  </mergeCells>
  <printOptions horizontalCentered="1"/>
  <pageMargins left="0.1968503937007874" right="0.1968503937007874" top="0" bottom="0.1968503937007874" header="0" footer="0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4"/>
  <sheetViews>
    <sheetView zoomScalePageLayoutView="0" workbookViewId="0" topLeftCell="A4">
      <selection activeCell="C3" sqref="C3:AO32"/>
    </sheetView>
  </sheetViews>
  <sheetFormatPr defaultColWidth="11.421875" defaultRowHeight="12.75"/>
  <cols>
    <col min="1" max="1" width="6.28125" style="2" customWidth="1"/>
    <col min="2" max="2" width="2.7109375" style="2" customWidth="1"/>
    <col min="3" max="3" width="0.71875" style="2" customWidth="1"/>
    <col min="4" max="21" width="2.7109375" style="2" customWidth="1"/>
    <col min="22" max="22" width="0.71875" style="2" customWidth="1"/>
    <col min="23" max="40" width="2.7109375" style="2" customWidth="1"/>
    <col min="41" max="41" width="0.71875" style="2" customWidth="1"/>
    <col min="42" max="16384" width="11.421875" style="2" customWidth="1"/>
  </cols>
  <sheetData>
    <row r="1" ht="26.25" thickBot="1">
      <c r="A1" s="1">
        <v>0</v>
      </c>
    </row>
    <row r="2" s="29" customFormat="1" ht="9.75" customHeight="1">
      <c r="A2" s="28"/>
    </row>
    <row r="3" spans="3:41" ht="3.75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</row>
    <row r="4" spans="3:41" ht="12.75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</row>
    <row r="5" spans="3:41" ht="12.75">
      <c r="C5" s="6"/>
      <c r="D5" s="7"/>
      <c r="E5" s="7"/>
      <c r="F5" s="7"/>
      <c r="G5" s="7"/>
      <c r="H5" s="7"/>
      <c r="I5" s="7"/>
      <c r="J5" s="7"/>
      <c r="K5" s="297" t="s">
        <v>10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7"/>
      <c r="AL5" s="7"/>
      <c r="AM5" s="7"/>
      <c r="AN5" s="7"/>
      <c r="AO5" s="8"/>
    </row>
    <row r="6" spans="3:41" ht="12.75">
      <c r="C6" s="6"/>
      <c r="D6" s="7"/>
      <c r="E6" s="7"/>
      <c r="F6" s="7"/>
      <c r="G6" s="7"/>
      <c r="H6" s="7"/>
      <c r="I6" s="7"/>
      <c r="J6" s="7"/>
      <c r="K6" s="282" t="s">
        <v>13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7"/>
      <c r="AL6" s="7"/>
      <c r="AM6" s="7"/>
      <c r="AN6" s="7"/>
      <c r="AO6" s="8"/>
    </row>
    <row r="7" spans="3:41" ht="12.75">
      <c r="C7" s="6"/>
      <c r="D7" s="7"/>
      <c r="E7" s="7"/>
      <c r="F7" s="7"/>
      <c r="G7" s="7"/>
      <c r="H7" s="7"/>
      <c r="I7" s="7"/>
      <c r="J7" s="7"/>
      <c r="K7" s="282" t="s">
        <v>14</v>
      </c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7"/>
      <c r="AL7" s="7"/>
      <c r="AM7" s="7"/>
      <c r="AN7" s="7"/>
      <c r="AO7" s="8"/>
    </row>
    <row r="8" spans="3:41" ht="12.75">
      <c r="C8" s="6"/>
      <c r="D8" s="7"/>
      <c r="E8" s="7"/>
      <c r="F8" s="7"/>
      <c r="G8" s="7"/>
      <c r="H8" s="7"/>
      <c r="I8" s="7"/>
      <c r="J8" s="7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K8" s="7"/>
      <c r="AL8" s="7"/>
      <c r="AM8" s="7"/>
      <c r="AN8" s="7"/>
      <c r="AO8" s="8"/>
    </row>
    <row r="9" spans="3:41" ht="10.5" customHeight="1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</row>
    <row r="10" spans="3:41" ht="15.75">
      <c r="C10" s="6"/>
      <c r="D10" s="7"/>
      <c r="E10" s="7"/>
      <c r="F10" s="7"/>
      <c r="G10" s="7"/>
      <c r="H10" s="7"/>
      <c r="I10" s="7"/>
      <c r="J10" s="7"/>
      <c r="K10" s="7"/>
      <c r="L10" s="7"/>
      <c r="M10" s="299" t="s">
        <v>58</v>
      </c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8"/>
    </row>
    <row r="11" spans="3:41" ht="12.75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8"/>
    </row>
    <row r="12" spans="3:41" ht="26.25">
      <c r="C12" s="6"/>
      <c r="D12" s="291" t="s">
        <v>57</v>
      </c>
      <c r="E12" s="291"/>
      <c r="F12" s="291"/>
      <c r="G12" s="291"/>
      <c r="H12" s="291"/>
      <c r="I12" s="291"/>
      <c r="J12" s="291"/>
      <c r="K12" s="292" t="s">
        <v>28</v>
      </c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7"/>
      <c r="AA12" s="293"/>
      <c r="AB12" s="294"/>
      <c r="AC12" s="294"/>
      <c r="AD12" s="9"/>
      <c r="AE12" s="7"/>
      <c r="AF12" s="295" t="s">
        <v>29</v>
      </c>
      <c r="AG12" s="295"/>
      <c r="AH12" s="295"/>
      <c r="AI12" s="295"/>
      <c r="AJ12" s="295"/>
      <c r="AK12" s="295"/>
      <c r="AL12" s="295"/>
      <c r="AM12" s="295"/>
      <c r="AN12" s="295"/>
      <c r="AO12" s="8"/>
    </row>
    <row r="13" spans="3:41" ht="12.75" customHeight="1"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</row>
    <row r="14" spans="1:41" s="7" customFormat="1" ht="9.75" customHeight="1">
      <c r="A14" s="2"/>
      <c r="C14" s="6"/>
      <c r="D14" s="275" t="s">
        <v>8</v>
      </c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"/>
      <c r="W14" s="274" t="s">
        <v>7</v>
      </c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8"/>
    </row>
    <row r="15" spans="3:41" ht="3.75" customHeight="1"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8"/>
    </row>
    <row r="16" spans="3:41" ht="30.75" customHeight="1">
      <c r="C16" s="6"/>
      <c r="D16" s="285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7"/>
      <c r="V16" s="11"/>
      <c r="W16" s="288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90"/>
      <c r="AO16" s="8"/>
    </row>
    <row r="17" spans="3:41" ht="15"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7"/>
      <c r="N17" s="12"/>
      <c r="O17" s="12"/>
      <c r="P17" s="12"/>
      <c r="Q17" s="12"/>
      <c r="R17" s="12"/>
      <c r="S17" s="12"/>
      <c r="T17" s="12"/>
      <c r="U17" s="12"/>
      <c r="V17" s="12"/>
      <c r="W17" s="7"/>
      <c r="X17" s="12"/>
      <c r="Y17" s="12"/>
      <c r="Z17" s="12"/>
      <c r="AA17" s="12"/>
      <c r="AB17" s="12"/>
      <c r="AC17" s="12"/>
      <c r="AD17" s="12"/>
      <c r="AE17" s="12"/>
      <c r="AF17" s="7"/>
      <c r="AG17" s="12"/>
      <c r="AH17" s="12"/>
      <c r="AI17" s="12"/>
      <c r="AJ17" s="12"/>
      <c r="AK17" s="12"/>
      <c r="AL17" s="12"/>
      <c r="AM17" s="12"/>
      <c r="AN17" s="12"/>
      <c r="AO17" s="8"/>
    </row>
    <row r="18" spans="1:41" s="14" customFormat="1" ht="9.75" customHeight="1">
      <c r="A18" s="13"/>
      <c r="C18" s="15"/>
      <c r="D18" s="275" t="s">
        <v>30</v>
      </c>
      <c r="E18" s="275"/>
      <c r="F18" s="275"/>
      <c r="G18" s="275"/>
      <c r="H18" s="275"/>
      <c r="I18" s="275"/>
      <c r="J18" s="13"/>
      <c r="K18" s="275" t="s">
        <v>53</v>
      </c>
      <c r="L18" s="275"/>
      <c r="M18" s="275"/>
      <c r="N18" s="275"/>
      <c r="O18" s="275"/>
      <c r="P18" s="13"/>
      <c r="Q18" s="275" t="s">
        <v>12</v>
      </c>
      <c r="R18" s="275"/>
      <c r="S18" s="275"/>
      <c r="T18" s="32"/>
      <c r="U18" s="275" t="s">
        <v>50</v>
      </c>
      <c r="V18" s="275"/>
      <c r="W18" s="275"/>
      <c r="X18" s="275"/>
      <c r="Y18" s="275"/>
      <c r="Z18" s="275"/>
      <c r="AB18" s="275" t="s">
        <v>51</v>
      </c>
      <c r="AC18" s="275"/>
      <c r="AD18" s="275"/>
      <c r="AE18" s="275"/>
      <c r="AF18" s="275"/>
      <c r="AG18" s="275"/>
      <c r="AI18" s="275" t="s">
        <v>32</v>
      </c>
      <c r="AJ18" s="275"/>
      <c r="AK18" s="275"/>
      <c r="AL18" s="275"/>
      <c r="AM18" s="275"/>
      <c r="AO18" s="16"/>
    </row>
    <row r="19" spans="3:41" ht="3.75" customHeight="1"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I19" s="7"/>
      <c r="AJ19" s="7"/>
      <c r="AK19" s="7"/>
      <c r="AL19" s="7"/>
      <c r="AM19" s="7"/>
      <c r="AN19" s="7"/>
      <c r="AO19" s="8"/>
    </row>
    <row r="20" spans="3:41" ht="15">
      <c r="C20" s="6"/>
      <c r="D20" s="276"/>
      <c r="E20" s="277"/>
      <c r="F20" s="277"/>
      <c r="G20" s="277"/>
      <c r="H20" s="277"/>
      <c r="I20" s="278"/>
      <c r="K20" s="279"/>
      <c r="L20" s="280"/>
      <c r="M20" s="280"/>
      <c r="N20" s="280"/>
      <c r="O20" s="281"/>
      <c r="P20" s="7"/>
      <c r="Q20" s="279"/>
      <c r="R20" s="280"/>
      <c r="S20" s="281"/>
      <c r="T20" s="33"/>
      <c r="U20" s="307"/>
      <c r="V20" s="308"/>
      <c r="W20" s="308"/>
      <c r="X20" s="308"/>
      <c r="Y20" s="308"/>
      <c r="Z20" s="309"/>
      <c r="AB20" s="311">
        <v>0</v>
      </c>
      <c r="AC20" s="312"/>
      <c r="AD20" s="312"/>
      <c r="AE20" s="312"/>
      <c r="AF20" s="312"/>
      <c r="AG20" s="313"/>
      <c r="AH20" s="7"/>
      <c r="AJ20" s="34" t="s">
        <v>52</v>
      </c>
      <c r="AK20" s="30"/>
      <c r="AL20" s="30"/>
      <c r="AM20" s="314"/>
      <c r="AN20" s="315"/>
      <c r="AO20" s="8"/>
    </row>
    <row r="21" spans="3:41" ht="15" customHeight="1"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34"/>
      <c r="AK21" s="7"/>
      <c r="AL21" s="7"/>
      <c r="AM21" s="7"/>
      <c r="AN21" s="7"/>
      <c r="AO21" s="8"/>
    </row>
    <row r="22" spans="3:41" ht="12.75"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8"/>
    </row>
    <row r="23" spans="3:41" ht="12.75"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8"/>
    </row>
    <row r="24" spans="3:41" ht="12.75"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"/>
    </row>
    <row r="25" spans="3:41" ht="12.75"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</row>
    <row r="26" spans="3:41" ht="12.75">
      <c r="C26" s="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8"/>
    </row>
    <row r="27" spans="3:41" ht="12.75">
      <c r="C27" s="6"/>
      <c r="D27" s="282" t="s">
        <v>33</v>
      </c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7"/>
      <c r="X27" s="283"/>
      <c r="Y27" s="283"/>
      <c r="Z27" s="283"/>
      <c r="AA27" s="283"/>
      <c r="AB27" s="283"/>
      <c r="AC27" s="283"/>
      <c r="AD27" s="283"/>
      <c r="AE27" s="283"/>
      <c r="AF27" s="18"/>
      <c r="AG27" s="273"/>
      <c r="AH27" s="273"/>
      <c r="AI27" s="273"/>
      <c r="AJ27" s="273"/>
      <c r="AK27" s="273"/>
      <c r="AL27" s="273"/>
      <c r="AM27" s="273"/>
      <c r="AN27" s="273"/>
      <c r="AO27" s="8"/>
    </row>
    <row r="28" spans="3:41" ht="12.75">
      <c r="C28" s="6"/>
      <c r="D28" s="274" t="s">
        <v>34</v>
      </c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14"/>
      <c r="X28" s="274" t="s">
        <v>35</v>
      </c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8"/>
    </row>
    <row r="29" spans="3:41" ht="12.75"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8"/>
    </row>
    <row r="30" spans="3:41" ht="12.75">
      <c r="C30" s="6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96"/>
      <c r="AL30" s="274"/>
      <c r="AM30" s="274"/>
      <c r="AN30" s="274"/>
      <c r="AO30" s="8"/>
    </row>
    <row r="31" spans="3:41" ht="3.75" customHeight="1">
      <c r="C31" s="20"/>
      <c r="D31" s="21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2"/>
      <c r="AL31" s="23"/>
      <c r="AM31" s="23"/>
      <c r="AN31" s="23"/>
      <c r="AO31" s="24"/>
    </row>
    <row r="32" spans="4:40" ht="12.75">
      <c r="D32" s="310" t="s">
        <v>36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</row>
    <row r="33" spans="2:42" ht="12" customHeight="1">
      <c r="B33" s="7"/>
      <c r="C33" s="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7"/>
      <c r="AP33" s="7"/>
    </row>
    <row r="34" spans="2:42" ht="12" customHeight="1">
      <c r="B34" s="7"/>
      <c r="C34" s="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7"/>
      <c r="AP34" s="7"/>
    </row>
    <row r="35" spans="2:41" ht="15" customHeight="1" thickBot="1"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7"/>
      <c r="AL35" s="38"/>
      <c r="AM35" s="38"/>
      <c r="AN35" s="38"/>
      <c r="AO35" s="35"/>
    </row>
    <row r="36" spans="3:41" ht="12.7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 t="s">
        <v>54</v>
      </c>
      <c r="AJ36" s="39"/>
      <c r="AK36" s="39"/>
      <c r="AL36" s="39"/>
      <c r="AM36" s="39"/>
      <c r="AN36" s="39"/>
      <c r="AO36" s="39"/>
    </row>
    <row r="37" spans="4:40" ht="12.75" hidden="1">
      <c r="D37" s="26"/>
      <c r="AK37" s="27"/>
      <c r="AL37" s="10"/>
      <c r="AM37" s="10"/>
      <c r="AN37" s="10"/>
    </row>
    <row r="38" spans="4:40" ht="12.75" hidden="1">
      <c r="D38" s="26"/>
      <c r="AK38" s="27"/>
      <c r="AL38" s="10"/>
      <c r="AM38" s="10"/>
      <c r="AN38" s="10"/>
    </row>
    <row r="39" spans="3:41" ht="3.75" customHeight="1" hidden="1"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</row>
    <row r="40" spans="3:41" ht="12.75" hidden="1"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</row>
    <row r="41" spans="3:41" ht="14.25" hidden="1">
      <c r="C41" s="6"/>
      <c r="D41" s="7"/>
      <c r="E41" s="7"/>
      <c r="F41" s="7"/>
      <c r="G41" s="7"/>
      <c r="H41" s="7"/>
      <c r="I41" s="7"/>
      <c r="J41" s="7"/>
      <c r="K41" s="320" t="s">
        <v>37</v>
      </c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7"/>
      <c r="AL41" s="7"/>
      <c r="AM41" s="7"/>
      <c r="AN41" s="7"/>
      <c r="AO41" s="8"/>
    </row>
    <row r="42" spans="3:41" ht="12.75" hidden="1">
      <c r="C42" s="6"/>
      <c r="D42" s="7"/>
      <c r="E42" s="7"/>
      <c r="F42" s="7"/>
      <c r="G42" s="7"/>
      <c r="H42" s="7"/>
      <c r="I42" s="7"/>
      <c r="J42" s="7"/>
      <c r="K42" s="319" t="s">
        <v>38</v>
      </c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7"/>
      <c r="AL42" s="7"/>
      <c r="AM42" s="7"/>
      <c r="AN42" s="7"/>
      <c r="AO42" s="8"/>
    </row>
    <row r="43" spans="3:41" ht="12.75" hidden="1">
      <c r="C43" s="6"/>
      <c r="D43" s="7"/>
      <c r="E43" s="7"/>
      <c r="F43" s="7"/>
      <c r="G43" s="7"/>
      <c r="H43" s="7"/>
      <c r="I43" s="7"/>
      <c r="J43" s="7"/>
      <c r="K43" s="318" t="s">
        <v>39</v>
      </c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7"/>
      <c r="AL43" s="7"/>
      <c r="AM43" s="7"/>
      <c r="AN43" s="7"/>
      <c r="AO43" s="8"/>
    </row>
    <row r="44" spans="3:41" ht="23.25" hidden="1">
      <c r="C44" s="6"/>
      <c r="D44" s="7"/>
      <c r="E44" s="7"/>
      <c r="F44" s="7"/>
      <c r="G44" s="7"/>
      <c r="H44" s="7"/>
      <c r="I44" s="7"/>
      <c r="J44" s="7"/>
      <c r="K44" s="317" t="s">
        <v>40</v>
      </c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7"/>
      <c r="AL44" s="7"/>
      <c r="AM44" s="7"/>
      <c r="AN44" s="7"/>
      <c r="AO44" s="8"/>
    </row>
    <row r="45" spans="3:41" ht="12.75" hidden="1"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</row>
    <row r="46" spans="3:41" ht="25.5" hidden="1">
      <c r="C46" s="6"/>
      <c r="D46" s="316" t="s">
        <v>41</v>
      </c>
      <c r="E46" s="316"/>
      <c r="F46" s="316"/>
      <c r="G46" s="316"/>
      <c r="H46" s="316"/>
      <c r="I46" s="316"/>
      <c r="J46" s="316"/>
      <c r="K46" s="284" t="s">
        <v>42</v>
      </c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7"/>
      <c r="AA46" s="293">
        <f>+A1</f>
        <v>0</v>
      </c>
      <c r="AB46" s="294"/>
      <c r="AC46" s="321"/>
      <c r="AD46" s="7"/>
      <c r="AE46" s="7"/>
      <c r="AF46" s="295" t="s">
        <v>29</v>
      </c>
      <c r="AG46" s="295"/>
      <c r="AH46" s="295"/>
      <c r="AI46" s="295"/>
      <c r="AJ46" s="295"/>
      <c r="AK46" s="295"/>
      <c r="AL46" s="295"/>
      <c r="AM46" s="295"/>
      <c r="AN46" s="295"/>
      <c r="AO46" s="8"/>
    </row>
    <row r="47" spans="3:41" ht="12.75" hidden="1"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/>
    </row>
    <row r="48" spans="1:41" s="7" customFormat="1" ht="9.75" customHeight="1" hidden="1">
      <c r="A48" s="2"/>
      <c r="C48" s="6"/>
      <c r="D48" s="275" t="s">
        <v>8</v>
      </c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"/>
      <c r="W48" s="274" t="s">
        <v>7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8"/>
    </row>
    <row r="49" spans="3:41" ht="4.5" customHeight="1" hidden="1"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/>
    </row>
    <row r="50" spans="3:41" ht="26.25" hidden="1">
      <c r="C50" s="6"/>
      <c r="D50" s="304" t="e">
        <f>VLOOKUP($A$1,'[2]INSCR. TEATRO-DANZA-2006 - 1'!$A$8:$BJ$62,2,FALSE)</f>
        <v>#N/A</v>
      </c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6"/>
      <c r="V50" s="11"/>
      <c r="W50" s="304" t="e">
        <f>VLOOKUP($A$1,'[2]INSCR. TEATRO-DANZA-2006 - 1'!$A$8:$BJ$62,3,FALSE)</f>
        <v>#N/A</v>
      </c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6"/>
      <c r="AO50" s="8"/>
    </row>
    <row r="51" spans="3:41" ht="15" hidden="1">
      <c r="C51" s="6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12"/>
      <c r="O51" s="12"/>
      <c r="P51" s="12"/>
      <c r="Q51" s="12"/>
      <c r="R51" s="12"/>
      <c r="S51" s="12"/>
      <c r="T51" s="12"/>
      <c r="U51" s="12"/>
      <c r="V51" s="12"/>
      <c r="W51" s="7"/>
      <c r="X51" s="12"/>
      <c r="Y51" s="12"/>
      <c r="Z51" s="12"/>
      <c r="AA51" s="12"/>
      <c r="AB51" s="12"/>
      <c r="AC51" s="12"/>
      <c r="AD51" s="12"/>
      <c r="AE51" s="12"/>
      <c r="AF51" s="7"/>
      <c r="AG51" s="12"/>
      <c r="AH51" s="12"/>
      <c r="AI51" s="12"/>
      <c r="AJ51" s="12"/>
      <c r="AK51" s="12"/>
      <c r="AL51" s="12"/>
      <c r="AM51" s="12"/>
      <c r="AN51" s="12"/>
      <c r="AO51" s="8"/>
    </row>
    <row r="52" spans="1:41" s="7" customFormat="1" ht="9.75" customHeight="1" hidden="1">
      <c r="A52" s="2"/>
      <c r="C52" s="6"/>
      <c r="D52" s="275" t="s">
        <v>43</v>
      </c>
      <c r="E52" s="275"/>
      <c r="F52" s="275"/>
      <c r="G52" s="275"/>
      <c r="H52" s="275"/>
      <c r="I52" s="275"/>
      <c r="J52" s="13"/>
      <c r="K52" s="275" t="s">
        <v>0</v>
      </c>
      <c r="L52" s="275"/>
      <c r="M52" s="275"/>
      <c r="N52" s="275"/>
      <c r="O52" s="275"/>
      <c r="P52" s="13"/>
      <c r="Q52" s="275" t="s">
        <v>44</v>
      </c>
      <c r="R52" s="275"/>
      <c r="S52" s="275"/>
      <c r="T52" s="275"/>
      <c r="U52" s="275"/>
      <c r="V52" s="13"/>
      <c r="W52" s="275" t="s">
        <v>31</v>
      </c>
      <c r="X52" s="275"/>
      <c r="Y52" s="275"/>
      <c r="Z52" s="275"/>
      <c r="AA52" s="275"/>
      <c r="AB52" s="13"/>
      <c r="AC52" s="275" t="s">
        <v>3</v>
      </c>
      <c r="AD52" s="275"/>
      <c r="AE52" s="275"/>
      <c r="AF52" s="275"/>
      <c r="AG52" s="275"/>
      <c r="AH52" s="275"/>
      <c r="AI52" s="13"/>
      <c r="AJ52" s="275" t="s">
        <v>45</v>
      </c>
      <c r="AK52" s="275"/>
      <c r="AL52" s="275"/>
      <c r="AM52" s="275"/>
      <c r="AN52" s="275"/>
      <c r="AO52" s="8"/>
    </row>
    <row r="53" spans="3:41" ht="4.5" customHeight="1" hidden="1"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8"/>
    </row>
    <row r="54" spans="3:41" ht="15" hidden="1">
      <c r="C54" s="6"/>
      <c r="D54" s="276" t="e">
        <f>VLOOKUP($A$1,'[2]INSCR. TEATRO-DANZA-2006 - 1'!$A$8:$BJ$62,4,FALSE)</f>
        <v>#N/A</v>
      </c>
      <c r="E54" s="277"/>
      <c r="F54" s="277"/>
      <c r="G54" s="277"/>
      <c r="H54" s="277"/>
      <c r="I54" s="278"/>
      <c r="K54" s="279" t="e">
        <f>VLOOKUP($A$1,'[2]INSCR. TEATRO-DANZA-2006 - 1'!$A$8:$BJ$62,5,FALSE)</f>
        <v>#N/A</v>
      </c>
      <c r="L54" s="280"/>
      <c r="M54" s="280"/>
      <c r="N54" s="280"/>
      <c r="O54" s="281"/>
      <c r="P54" s="7"/>
      <c r="Q54" s="279" t="e">
        <f>VLOOKUP($A$1,'[2]INSCR. TEATRO-DANZA-2006 - 1'!$A$8:$BJ$62,45,FALSE)</f>
        <v>#N/A</v>
      </c>
      <c r="R54" s="280"/>
      <c r="S54" s="280"/>
      <c r="T54" s="280"/>
      <c r="U54" s="281"/>
      <c r="W54" s="307" t="e">
        <f>VLOOKUP($A$1,'[2]INSCR. TEATRO-DANZA-2006 - 1'!$A$8:$BJ$62,46,FALSE)</f>
        <v>#N/A</v>
      </c>
      <c r="X54" s="308"/>
      <c r="Y54" s="308"/>
      <c r="Z54" s="308"/>
      <c r="AA54" s="309"/>
      <c r="AC54" s="301" t="e">
        <f>VLOOKUP($A$1,'[2]INSCR. TEATRO-DANZA-2006 - 1'!$A$8:$BJ$62,47,FALSE)</f>
        <v>#N/A</v>
      </c>
      <c r="AD54" s="302"/>
      <c r="AE54" s="302"/>
      <c r="AF54" s="302"/>
      <c r="AG54" s="302"/>
      <c r="AH54" s="303"/>
      <c r="AJ54" s="279" t="e">
        <f>VLOOKUP($A$1,'[2]INSCR. TEATRO-DANZA-2006 - 1'!$A$8:$BJ$62,54,FALSE)</f>
        <v>#N/A</v>
      </c>
      <c r="AK54" s="280"/>
      <c r="AL54" s="280"/>
      <c r="AM54" s="280"/>
      <c r="AN54" s="281"/>
      <c r="AO54" s="8"/>
    </row>
    <row r="55" spans="3:41" ht="12.75" hidden="1"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"/>
    </row>
    <row r="56" spans="3:41" ht="12.75" hidden="1"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8"/>
    </row>
    <row r="57" spans="3:41" ht="12.75" hidden="1"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</row>
    <row r="58" spans="3:41" ht="12.75" hidden="1"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</row>
    <row r="59" spans="3:41" ht="12.75" hidden="1"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</row>
    <row r="60" spans="3:41" ht="12.75" hidden="1">
      <c r="C60" s="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8"/>
    </row>
    <row r="61" spans="3:41" ht="12.75" hidden="1">
      <c r="C61" s="6"/>
      <c r="D61" s="300" t="e">
        <f>VLOOKUP($A$1,'[2]INSCR. TEATRO-DANZA-2006 - 1'!$A$8:$BJ$62,51,FALSE)</f>
        <v>#N/A</v>
      </c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7"/>
      <c r="X61" s="283" t="e">
        <f>VLOOKUP($A$1,'[2]INSCR. TEATRO-DANZA-2006 - 1'!$A$8:$BJ$62,3,FALSE)</f>
        <v>#N/A</v>
      </c>
      <c r="Y61" s="283"/>
      <c r="Z61" s="283"/>
      <c r="AA61" s="283"/>
      <c r="AB61" s="283"/>
      <c r="AC61" s="283"/>
      <c r="AD61" s="283"/>
      <c r="AE61" s="283"/>
      <c r="AF61" s="18"/>
      <c r="AG61" s="273" t="e">
        <f>VLOOKUP($A$1,'[2]INSCR. TEATRO-DANZA-2006 - 1'!$A$8:$BJ$62,2,FALSE)</f>
        <v>#N/A</v>
      </c>
      <c r="AH61" s="273"/>
      <c r="AI61" s="273"/>
      <c r="AJ61" s="273"/>
      <c r="AK61" s="273"/>
      <c r="AL61" s="273"/>
      <c r="AM61" s="273"/>
      <c r="AN61" s="273"/>
      <c r="AO61" s="8"/>
    </row>
    <row r="62" spans="3:41" ht="12.75" hidden="1">
      <c r="C62" s="6"/>
      <c r="D62" s="274" t="s">
        <v>34</v>
      </c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14"/>
      <c r="X62" s="274" t="s">
        <v>35</v>
      </c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8"/>
    </row>
    <row r="63" spans="3:41" ht="12.75" hidden="1"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8"/>
    </row>
    <row r="64" spans="3:41" ht="12.75" hidden="1">
      <c r="C64" s="6"/>
      <c r="D64" s="19" t="s">
        <v>46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296">
        <f ca="1">NOW()</f>
        <v>43042.40160451389</v>
      </c>
      <c r="AL64" s="296"/>
      <c r="AM64" s="296"/>
      <c r="AN64" s="296"/>
      <c r="AO64" s="8"/>
    </row>
    <row r="65" spans="3:41" ht="3.75" customHeight="1" hidden="1">
      <c r="C65" s="20"/>
      <c r="D65" s="2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22"/>
      <c r="AL65" s="23"/>
      <c r="AM65" s="23"/>
      <c r="AN65" s="23"/>
      <c r="AO65" s="24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spans="3:41" ht="3.75" customHeight="1"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8"/>
    </row>
    <row r="86" spans="3:41" ht="12.75"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8"/>
    </row>
    <row r="87" spans="3:41" ht="12.75">
      <c r="C87" s="6"/>
      <c r="D87" s="7"/>
      <c r="E87" s="7"/>
      <c r="F87" s="7"/>
      <c r="G87" s="7"/>
      <c r="H87" s="7"/>
      <c r="I87" s="7"/>
      <c r="J87" s="7"/>
      <c r="K87" s="297" t="s">
        <v>10</v>
      </c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7"/>
      <c r="AL87" s="7"/>
      <c r="AM87" s="7"/>
      <c r="AN87" s="7"/>
      <c r="AO87" s="8"/>
    </row>
    <row r="88" spans="3:41" ht="12.75">
      <c r="C88" s="6"/>
      <c r="D88" s="7"/>
      <c r="E88" s="7"/>
      <c r="F88" s="7"/>
      <c r="G88" s="7"/>
      <c r="H88" s="7"/>
      <c r="I88" s="7"/>
      <c r="J88" s="7"/>
      <c r="K88" s="282" t="s">
        <v>13</v>
      </c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7"/>
      <c r="AL88" s="7"/>
      <c r="AM88" s="7"/>
      <c r="AN88" s="7"/>
      <c r="AO88" s="8"/>
    </row>
    <row r="89" spans="3:41" ht="12.75">
      <c r="C89" s="6"/>
      <c r="D89" s="7"/>
      <c r="E89" s="7"/>
      <c r="F89" s="7"/>
      <c r="G89" s="7"/>
      <c r="H89" s="7"/>
      <c r="I89" s="7"/>
      <c r="J89" s="7"/>
      <c r="K89" s="282" t="s">
        <v>14</v>
      </c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7"/>
      <c r="AL89" s="7"/>
      <c r="AM89" s="7"/>
      <c r="AN89" s="7"/>
      <c r="AO89" s="8"/>
    </row>
    <row r="90" spans="3:41" ht="12.75">
      <c r="C90" s="6"/>
      <c r="D90" s="7"/>
      <c r="E90" s="7"/>
      <c r="F90" s="7"/>
      <c r="G90" s="7"/>
      <c r="H90" s="7"/>
      <c r="I90" s="7"/>
      <c r="J90" s="7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K90" s="7"/>
      <c r="AL90" s="7"/>
      <c r="AM90" s="7"/>
      <c r="AN90" s="7"/>
      <c r="AO90" s="8"/>
    </row>
    <row r="91" spans="3:41" ht="12.75"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8"/>
    </row>
    <row r="92" spans="3:41" ht="15.75">
      <c r="C92" s="6"/>
      <c r="D92" s="7"/>
      <c r="E92" s="7"/>
      <c r="F92" s="7"/>
      <c r="G92" s="7"/>
      <c r="H92" s="7"/>
      <c r="I92" s="7"/>
      <c r="J92" s="7"/>
      <c r="K92" s="7"/>
      <c r="L92" s="7"/>
      <c r="M92" s="299" t="s">
        <v>58</v>
      </c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8"/>
    </row>
    <row r="93" spans="3:41" ht="12.75"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8"/>
    </row>
    <row r="94" spans="3:41" ht="26.25">
      <c r="C94" s="6"/>
      <c r="D94" s="291" t="s">
        <v>57</v>
      </c>
      <c r="E94" s="291"/>
      <c r="F94" s="291"/>
      <c r="G94" s="291"/>
      <c r="H94" s="291"/>
      <c r="I94" s="291"/>
      <c r="J94" s="291"/>
      <c r="K94" s="292" t="s">
        <v>28</v>
      </c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7"/>
      <c r="AA94" s="293"/>
      <c r="AB94" s="294"/>
      <c r="AC94" s="294"/>
      <c r="AD94" s="9"/>
      <c r="AE94" s="7"/>
      <c r="AF94" s="295" t="s">
        <v>29</v>
      </c>
      <c r="AG94" s="295"/>
      <c r="AH94" s="295"/>
      <c r="AI94" s="295"/>
      <c r="AJ94" s="295"/>
      <c r="AK94" s="295"/>
      <c r="AL94" s="295"/>
      <c r="AM94" s="295"/>
      <c r="AN94" s="295"/>
      <c r="AO94" s="8"/>
    </row>
    <row r="95" spans="3:41" ht="12.75" customHeight="1"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8"/>
    </row>
    <row r="96" spans="3:41" ht="12.75">
      <c r="C96" s="6"/>
      <c r="D96" s="275" t="s">
        <v>8</v>
      </c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W96" s="274" t="s">
        <v>7</v>
      </c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8"/>
    </row>
    <row r="97" spans="3:41" ht="3.75" customHeight="1"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8"/>
    </row>
    <row r="98" spans="3:41" ht="26.25">
      <c r="C98" s="6"/>
      <c r="D98" s="285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7"/>
      <c r="V98" s="11"/>
      <c r="W98" s="288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89"/>
      <c r="AL98" s="289"/>
      <c r="AM98" s="289"/>
      <c r="AN98" s="290"/>
      <c r="AO98" s="8"/>
    </row>
    <row r="99" spans="3:41" ht="15"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7"/>
      <c r="N99" s="12"/>
      <c r="O99" s="12"/>
      <c r="P99" s="12"/>
      <c r="Q99" s="12"/>
      <c r="R99" s="12"/>
      <c r="S99" s="12"/>
      <c r="T99" s="12"/>
      <c r="U99" s="12"/>
      <c r="V99" s="12"/>
      <c r="W99" s="7"/>
      <c r="X99" s="12"/>
      <c r="Y99" s="12"/>
      <c r="Z99" s="12"/>
      <c r="AA99" s="12"/>
      <c r="AB99" s="12"/>
      <c r="AC99" s="12"/>
      <c r="AD99" s="12"/>
      <c r="AE99" s="12"/>
      <c r="AF99" s="7"/>
      <c r="AG99" s="12"/>
      <c r="AH99" s="12"/>
      <c r="AI99" s="12"/>
      <c r="AJ99" s="12"/>
      <c r="AK99" s="12"/>
      <c r="AL99" s="12"/>
      <c r="AM99" s="12"/>
      <c r="AN99" s="12"/>
      <c r="AO99" s="8"/>
    </row>
    <row r="100" spans="3:41" ht="12.75">
      <c r="C100" s="15"/>
      <c r="D100" s="275" t="s">
        <v>30</v>
      </c>
      <c r="E100" s="275"/>
      <c r="F100" s="275"/>
      <c r="G100" s="275"/>
      <c r="H100" s="275"/>
      <c r="I100" s="275"/>
      <c r="J100" s="13"/>
      <c r="K100" s="275" t="s">
        <v>53</v>
      </c>
      <c r="L100" s="275"/>
      <c r="M100" s="275"/>
      <c r="N100" s="275"/>
      <c r="O100" s="275"/>
      <c r="P100" s="13"/>
      <c r="Q100" s="275" t="s">
        <v>12</v>
      </c>
      <c r="R100" s="275"/>
      <c r="S100" s="275"/>
      <c r="T100" s="32"/>
      <c r="U100" s="275" t="s">
        <v>50</v>
      </c>
      <c r="V100" s="275"/>
      <c r="W100" s="275"/>
      <c r="X100" s="275"/>
      <c r="Y100" s="275"/>
      <c r="Z100" s="275"/>
      <c r="AA100" s="14"/>
      <c r="AB100" s="275" t="s">
        <v>51</v>
      </c>
      <c r="AC100" s="275"/>
      <c r="AD100" s="275"/>
      <c r="AE100" s="275"/>
      <c r="AF100" s="275"/>
      <c r="AG100" s="275"/>
      <c r="AH100" s="14"/>
      <c r="AI100" s="275" t="s">
        <v>32</v>
      </c>
      <c r="AJ100" s="275"/>
      <c r="AK100" s="275"/>
      <c r="AL100" s="275"/>
      <c r="AM100" s="275"/>
      <c r="AN100" s="14"/>
      <c r="AO100" s="16"/>
    </row>
    <row r="101" spans="3:41" ht="3.75" customHeight="1"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I101" s="7"/>
      <c r="AJ101" s="7"/>
      <c r="AK101" s="7"/>
      <c r="AL101" s="7"/>
      <c r="AM101" s="7"/>
      <c r="AN101" s="7"/>
      <c r="AO101" s="8"/>
    </row>
    <row r="102" spans="3:41" ht="15">
      <c r="C102" s="6"/>
      <c r="D102" s="276"/>
      <c r="E102" s="277"/>
      <c r="F102" s="277"/>
      <c r="G102" s="277"/>
      <c r="H102" s="277"/>
      <c r="I102" s="278"/>
      <c r="K102" s="279"/>
      <c r="L102" s="280"/>
      <c r="M102" s="280"/>
      <c r="N102" s="280"/>
      <c r="O102" s="281"/>
      <c r="P102" s="7"/>
      <c r="Q102" s="279"/>
      <c r="R102" s="280"/>
      <c r="S102" s="281"/>
      <c r="T102" s="33"/>
      <c r="U102" s="307"/>
      <c r="V102" s="308"/>
      <c r="W102" s="308"/>
      <c r="X102" s="308"/>
      <c r="Y102" s="308"/>
      <c r="Z102" s="309"/>
      <c r="AB102" s="311">
        <v>0</v>
      </c>
      <c r="AC102" s="312"/>
      <c r="AD102" s="312"/>
      <c r="AE102" s="312"/>
      <c r="AF102" s="312"/>
      <c r="AG102" s="313"/>
      <c r="AH102" s="7"/>
      <c r="AJ102" s="34" t="s">
        <v>52</v>
      </c>
      <c r="AK102" s="30"/>
      <c r="AL102" s="30"/>
      <c r="AM102" s="314"/>
      <c r="AN102" s="315"/>
      <c r="AO102" s="8"/>
    </row>
    <row r="103" spans="3:41" ht="12.75"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34"/>
      <c r="AK103" s="7"/>
      <c r="AL103" s="7"/>
      <c r="AM103" s="7"/>
      <c r="AN103" s="7"/>
      <c r="AO103" s="8"/>
    </row>
    <row r="104" spans="3:41" ht="12.75"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8"/>
    </row>
    <row r="105" spans="3:41" ht="12.75"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8"/>
    </row>
    <row r="106" spans="3:41" ht="12.75"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8"/>
    </row>
    <row r="107" spans="3:41" ht="12.75">
      <c r="C107" s="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8"/>
    </row>
    <row r="108" spans="3:41" ht="12.75">
      <c r="C108" s="6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8"/>
    </row>
    <row r="109" spans="3:41" ht="12.75">
      <c r="C109" s="6"/>
      <c r="D109" s="282" t="s">
        <v>33</v>
      </c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7"/>
      <c r="X109" s="283"/>
      <c r="Y109" s="283"/>
      <c r="Z109" s="283"/>
      <c r="AA109" s="283"/>
      <c r="AB109" s="283"/>
      <c r="AC109" s="283"/>
      <c r="AD109" s="283"/>
      <c r="AE109" s="283"/>
      <c r="AF109" s="18"/>
      <c r="AG109" s="273"/>
      <c r="AH109" s="273"/>
      <c r="AI109" s="273"/>
      <c r="AJ109" s="273"/>
      <c r="AK109" s="273"/>
      <c r="AL109" s="273"/>
      <c r="AM109" s="273"/>
      <c r="AN109" s="273"/>
      <c r="AO109" s="8"/>
    </row>
    <row r="110" spans="3:41" ht="12.75">
      <c r="C110" s="6"/>
      <c r="D110" s="274" t="s">
        <v>34</v>
      </c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14"/>
      <c r="X110" s="274" t="s">
        <v>35</v>
      </c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8"/>
    </row>
    <row r="111" spans="3:41" ht="12.75"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8"/>
    </row>
    <row r="112" spans="3:41" ht="12.75">
      <c r="C112" s="6"/>
      <c r="D112" s="19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296"/>
      <c r="AL112" s="274"/>
      <c r="AM112" s="274"/>
      <c r="AN112" s="274"/>
      <c r="AO112" s="8"/>
    </row>
    <row r="113" spans="3:41" ht="3.75" customHeight="1">
      <c r="C113" s="20"/>
      <c r="D113" s="21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22"/>
      <c r="AL113" s="23"/>
      <c r="AM113" s="23"/>
      <c r="AN113" s="23"/>
      <c r="AO113" s="24"/>
    </row>
    <row r="114" spans="4:40" ht="12.75">
      <c r="D114" s="310" t="s">
        <v>36</v>
      </c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</row>
    <row r="115" ht="12" customHeight="1"/>
    <row r="116" ht="12" customHeight="1"/>
    <row r="117" ht="12" customHeight="1"/>
  </sheetData>
  <sheetProtection/>
  <mergeCells count="94">
    <mergeCell ref="D46:J46"/>
    <mergeCell ref="K44:AJ44"/>
    <mergeCell ref="K43:AJ43"/>
    <mergeCell ref="K42:AJ42"/>
    <mergeCell ref="K41:AJ41"/>
    <mergeCell ref="D27:V27"/>
    <mergeCell ref="X27:AE27"/>
    <mergeCell ref="AG27:AN27"/>
    <mergeCell ref="AF46:AN46"/>
    <mergeCell ref="AA46:AC46"/>
    <mergeCell ref="U100:Z100"/>
    <mergeCell ref="AB100:AG100"/>
    <mergeCell ref="AI100:AM100"/>
    <mergeCell ref="Q102:S102"/>
    <mergeCell ref="U102:Z102"/>
    <mergeCell ref="AB102:AG102"/>
    <mergeCell ref="AM102:AN102"/>
    <mergeCell ref="M10:AN10"/>
    <mergeCell ref="D12:J12"/>
    <mergeCell ref="K12:Y12"/>
    <mergeCell ref="K5:AJ5"/>
    <mergeCell ref="K6:AJ6"/>
    <mergeCell ref="K7:AJ7"/>
    <mergeCell ref="S8:AD8"/>
    <mergeCell ref="AF12:AN12"/>
    <mergeCell ref="AA12:AC12"/>
    <mergeCell ref="D14:U14"/>
    <mergeCell ref="D16:U16"/>
    <mergeCell ref="W16:AN16"/>
    <mergeCell ref="Q18:S18"/>
    <mergeCell ref="U18:Z18"/>
    <mergeCell ref="W14:AN14"/>
    <mergeCell ref="AB18:AG18"/>
    <mergeCell ref="AI18:AM18"/>
    <mergeCell ref="D48:U48"/>
    <mergeCell ref="W48:AN48"/>
    <mergeCell ref="D18:I18"/>
    <mergeCell ref="K18:O18"/>
    <mergeCell ref="D20:I20"/>
    <mergeCell ref="K20:O20"/>
    <mergeCell ref="Q20:S20"/>
    <mergeCell ref="U20:Z20"/>
    <mergeCell ref="AB20:AG20"/>
    <mergeCell ref="AM20:AN20"/>
    <mergeCell ref="Q52:U52"/>
    <mergeCell ref="W52:AA52"/>
    <mergeCell ref="AK112:AN112"/>
    <mergeCell ref="D114:AN114"/>
    <mergeCell ref="D28:V28"/>
    <mergeCell ref="X28:AN28"/>
    <mergeCell ref="AK30:AN30"/>
    <mergeCell ref="D32:AN32"/>
    <mergeCell ref="AC52:AH52"/>
    <mergeCell ref="AJ52:AN52"/>
    <mergeCell ref="AC54:AH54"/>
    <mergeCell ref="AJ54:AN54"/>
    <mergeCell ref="D50:U50"/>
    <mergeCell ref="W50:AN50"/>
    <mergeCell ref="D52:I52"/>
    <mergeCell ref="K52:O52"/>
    <mergeCell ref="D54:I54"/>
    <mergeCell ref="K54:O54"/>
    <mergeCell ref="Q54:U54"/>
    <mergeCell ref="W54:AA54"/>
    <mergeCell ref="K87:AJ87"/>
    <mergeCell ref="K88:AJ88"/>
    <mergeCell ref="K89:AJ89"/>
    <mergeCell ref="S90:AD90"/>
    <mergeCell ref="M92:AN92"/>
    <mergeCell ref="D61:V61"/>
    <mergeCell ref="X61:AE61"/>
    <mergeCell ref="AG61:AN61"/>
    <mergeCell ref="D62:V62"/>
    <mergeCell ref="X62:AN62"/>
    <mergeCell ref="K46:Y46"/>
    <mergeCell ref="D96:U96"/>
    <mergeCell ref="W96:AN96"/>
    <mergeCell ref="D98:U98"/>
    <mergeCell ref="W98:AN98"/>
    <mergeCell ref="D94:J94"/>
    <mergeCell ref="K94:Y94"/>
    <mergeCell ref="AA94:AC94"/>
    <mergeCell ref="AF94:AN94"/>
    <mergeCell ref="AK64:AN64"/>
    <mergeCell ref="AG109:AN109"/>
    <mergeCell ref="D110:V110"/>
    <mergeCell ref="X110:AN110"/>
    <mergeCell ref="D100:I100"/>
    <mergeCell ref="K100:O100"/>
    <mergeCell ref="D102:I102"/>
    <mergeCell ref="K102:O102"/>
    <mergeCell ref="D109:V109"/>
    <mergeCell ref="X109:AE109"/>
    <mergeCell ref="Q100:S100"/>
  </mergeCells>
  <printOptions horizontalCentered="1" verticalCentered="1"/>
  <pageMargins left="0.5905511811023623" right="0.5905511811023623" top="0" bottom="0" header="0" footer="0"/>
  <pageSetup horizontalDpi="600" verticalDpi="600" orientation="portrait" scale="90" r:id="rId4"/>
  <drawing r:id="rId3"/>
  <legacyDrawing r:id="rId2"/>
  <oleObjects>
    <oleObject progId="Word.Picture.8" shapeId="2969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 Extensión</dc:creator>
  <cp:keywords/>
  <dc:description/>
  <cp:lastModifiedBy>Diana Gabriela</cp:lastModifiedBy>
  <cp:lastPrinted>2016-04-28T21:21:05Z</cp:lastPrinted>
  <dcterms:created xsi:type="dcterms:W3CDTF">1999-07-21T15:49:41Z</dcterms:created>
  <dcterms:modified xsi:type="dcterms:W3CDTF">2017-11-03T14:38:20Z</dcterms:modified>
  <cp:category/>
  <cp:version/>
  <cp:contentType/>
  <cp:contentStatus/>
</cp:coreProperties>
</file>